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<sst xmlns="http://schemas.openxmlformats.org/spreadsheetml/2006/main" count="97" uniqueCount="60">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</sst>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836.1408710149816</c:v>
                </c:pt>
                <c:pt idx="1">
                  <c:v>747.12407599329333</c:v>
                </c:pt>
                <c:pt idx="2">
                  <c:v>152.97478686694143</c:v>
                </c:pt>
                <c:pt idx="3">
                  <c:v>582.98360408232963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836.1408710149816</v>
          </cell>
        </row>
      </sheetData>
      <sheetData sheetId="1">
        <row r="4">
          <cell r="J4">
            <v>747.12407599329333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0.63711531508908859</v>
          </cell>
        </row>
      </sheetData>
      <sheetData sheetId="4">
        <row r="46">
          <cell r="M46">
            <v>70.349999999999994</v>
          </cell>
          <cell r="O46">
            <v>1.1661380069912521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25.916385787279516</v>
          </cell>
        </row>
      </sheetData>
      <sheetData sheetId="8">
        <row r="4">
          <cell r="J4">
            <v>5.9102976146738548</v>
          </cell>
        </row>
      </sheetData>
      <sheetData sheetId="9">
        <row r="4">
          <cell r="J4">
            <v>12.545575974073646</v>
          </cell>
        </row>
      </sheetData>
      <sheetData sheetId="10">
        <row r="4">
          <cell r="J4">
            <v>8.2833987792625692</v>
          </cell>
        </row>
      </sheetData>
      <sheetData sheetId="11">
        <row r="4">
          <cell r="J4">
            <v>27.059249357199935</v>
          </cell>
        </row>
      </sheetData>
      <sheetData sheetId="12">
        <row r="4">
          <cell r="J4">
            <v>1.7466785900216313</v>
          </cell>
        </row>
      </sheetData>
      <sheetData sheetId="13">
        <row r="4">
          <cell r="J4">
            <v>126.954509271834</v>
          </cell>
        </row>
      </sheetData>
      <sheetData sheetId="14">
        <row r="4">
          <cell r="J4">
            <v>3.8873826278697843</v>
          </cell>
        </row>
      </sheetData>
      <sheetData sheetId="15">
        <row r="4">
          <cell r="J4">
            <v>25.54253350727917</v>
          </cell>
        </row>
      </sheetData>
      <sheetData sheetId="16">
        <row r="4">
          <cell r="J4">
            <v>3.0338051667240857</v>
          </cell>
        </row>
      </sheetData>
      <sheetData sheetId="17">
        <row r="4">
          <cell r="J4">
            <v>5.6613525464592511</v>
          </cell>
        </row>
      </sheetData>
      <sheetData sheetId="18">
        <row r="4">
          <cell r="J4">
            <v>7.2234703832514775</v>
          </cell>
        </row>
      </sheetData>
      <sheetData sheetId="19">
        <row r="4">
          <cell r="J4">
            <v>7.662801374841842</v>
          </cell>
        </row>
      </sheetData>
      <sheetData sheetId="20">
        <row r="4">
          <cell r="J4">
            <v>10.228246302795279</v>
          </cell>
        </row>
      </sheetData>
      <sheetData sheetId="21">
        <row r="4">
          <cell r="J4">
            <v>1.0469496768978348</v>
          </cell>
        </row>
      </sheetData>
      <sheetData sheetId="22">
        <row r="4">
          <cell r="J4">
            <v>20.580937254797409</v>
          </cell>
        </row>
      </sheetData>
      <sheetData sheetId="23">
        <row r="4">
          <cell r="J4">
            <v>27.003809359109045</v>
          </cell>
        </row>
      </sheetData>
      <sheetData sheetId="24">
        <row r="4">
          <cell r="J4">
            <v>20.441321773920542</v>
          </cell>
        </row>
      </sheetData>
      <sheetData sheetId="25">
        <row r="4">
          <cell r="J4">
            <v>23.163641308262306</v>
          </cell>
        </row>
      </sheetData>
      <sheetData sheetId="26">
        <row r="4">
          <cell r="J4">
            <v>3.3624145230994964</v>
          </cell>
        </row>
      </sheetData>
      <sheetData sheetId="27">
        <row r="4">
          <cell r="J4">
            <v>152.97478686694143</v>
          </cell>
        </row>
      </sheetData>
      <sheetData sheetId="28">
        <row r="4">
          <cell r="J4">
            <v>0.72306398151744</v>
          </cell>
        </row>
      </sheetData>
      <sheetData sheetId="29">
        <row r="4">
          <cell r="J4">
            <v>7.4584817303558903</v>
          </cell>
        </row>
      </sheetData>
      <sheetData sheetId="30">
        <row r="4">
          <cell r="J4">
            <v>16.910209129064384</v>
          </cell>
        </row>
      </sheetData>
      <sheetData sheetId="31">
        <row r="4">
          <cell r="J4">
            <v>3.5574356315588065</v>
          </cell>
        </row>
      </sheetData>
      <sheetData sheetId="32">
        <row r="4">
          <cell r="J4">
            <v>1.9374066752920212</v>
          </cell>
        </row>
      </sheetData>
      <sheetData sheetId="33">
        <row r="4">
          <cell r="J4">
            <v>2.1581641551775803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F32" sqref="F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1.8224242592668367E-2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2340.2893032799147</v>
      </c>
      <c r="D7" s="20">
        <f>(C7*[1]Feuil1!$K$2-C4)/C4</f>
        <v>-0.11041634670646519</v>
      </c>
      <c r="E7" s="31">
        <f>C7-C7/(1+D7)</f>
        <v>-290.4799274893162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836.1408710149816</v>
      </c>
    </row>
    <row r="9" spans="2:20">
      <c r="M9" s="17" t="str">
        <f>IF(C13&gt;C7*[2]Params!F8,B13,"Others")</f>
        <v>BTC</v>
      </c>
      <c r="N9" s="18">
        <f>IF(C13&gt;C7*0.1,C13,C7)</f>
        <v>747.12407599329333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152.97478686694143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582.98360408232963</v>
      </c>
    </row>
    <row r="12" spans="2:20">
      <c r="B12" s="7" t="s">
        <v>19</v>
      </c>
      <c r="C12" s="1">
        <f>[2]ETH!J4</f>
        <v>836.1408710149816</v>
      </c>
      <c r="D12" s="20">
        <f>C12/$C$7</f>
        <v>0.35728098651868828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747.12407599329333</v>
      </c>
      <c r="D13" s="20">
        <f t="shared" ref="D13:D50" si="0">C13/$C$7</f>
        <v>0.31924432374501699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152.97478686694143</v>
      </c>
      <c r="D14" s="20">
        <f t="shared" si="0"/>
        <v>6.5365759118988967E-2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126.954509271834</v>
      </c>
      <c r="D15" s="20">
        <f t="shared" si="0"/>
        <v>5.4247356980142283E-2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3.0060386081927772E-2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2.9547628963259499E-2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27.059249357199935</v>
      </c>
      <c r="D18" s="20">
        <f>C18/$C$7</f>
        <v>1.1562352278103568E-2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27.003809359109045</v>
      </c>
      <c r="D19" s="20">
        <f>C19/$C$7</f>
        <v>1.1538662900036852E-2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25.54253350727917</v>
      </c>
      <c r="D20" s="20">
        <f t="shared" si="0"/>
        <v>1.0914263237233669E-2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25.916385787279516</v>
      </c>
      <c r="D21" s="20">
        <f t="shared" si="0"/>
        <v>1.1074009418817456E-2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23.163641308262306</v>
      </c>
      <c r="D22" s="20">
        <f t="shared" si="0"/>
        <v>9.8977683125750608E-3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20.580937254797409</v>
      </c>
      <c r="D23" s="20">
        <f t="shared" si="0"/>
        <v>8.7941850718854415E-3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20.441321773920542</v>
      </c>
      <c r="D24" s="20">
        <f t="shared" si="0"/>
        <v>8.734527712138852E-3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5.5548687855730078E-3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16.910209129064384</v>
      </c>
      <c r="D26" s="20">
        <f t="shared" si="0"/>
        <v>7.2256917575808819E-3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12.545575974073646</v>
      </c>
      <c r="D27" s="20">
        <f t="shared" si="0"/>
        <v>5.360694490416644E-3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7.0375914537221095E-3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5.4010416499725242E-3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5.7856094889737319E-3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10.228246302795279</v>
      </c>
      <c r="D31" s="20">
        <f t="shared" si="0"/>
        <v>4.3705050860423089E-3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8.2833987792625692</v>
      </c>
      <c r="D32" s="20">
        <f t="shared" si="0"/>
        <v>3.5394764090291692E-3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7.4584817303558903</v>
      </c>
      <c r="D33" s="20">
        <f t="shared" si="0"/>
        <v>3.1869913347477301E-3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7.662801374841842</v>
      </c>
      <c r="D34" s="20">
        <f t="shared" si="0"/>
        <v>3.2742966282426826E-3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7.2234703832514775</v>
      </c>
      <c r="D35" s="20">
        <f t="shared" si="0"/>
        <v>3.0865715504180555E-3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5.9102976146738548</v>
      </c>
      <c r="D36" s="20">
        <f t="shared" si="0"/>
        <v>2.5254559794767998E-3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5.6613525464592511</v>
      </c>
      <c r="D37" s="20">
        <f t="shared" si="0"/>
        <v>2.4190823495731351E-3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2.3074070340072493E-3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3.8873826278697843</v>
      </c>
      <c r="D39" s="20">
        <f t="shared" si="0"/>
        <v>1.6610692628563565E-3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3.5574356315588065</v>
      </c>
      <c r="D40" s="20">
        <f t="shared" si="0"/>
        <v>1.5200837035716317E-3</v>
      </c>
    </row>
    <row r="41" spans="2:14">
      <c r="B41" s="22" t="s">
        <v>56</v>
      </c>
      <c r="C41" s="9">
        <f>[2]SHIB!$J$4</f>
        <v>3.3624145230994964</v>
      </c>
      <c r="D41" s="20">
        <f t="shared" si="0"/>
        <v>1.4367516521940572E-3</v>
      </c>
    </row>
    <row r="42" spans="2:14">
      <c r="B42" s="22" t="s">
        <v>33</v>
      </c>
      <c r="C42" s="1">
        <f>[2]EGLD!$J$4</f>
        <v>3.0338051667240857</v>
      </c>
      <c r="D42" s="20">
        <f t="shared" si="0"/>
        <v>1.2963376632419798E-3</v>
      </c>
    </row>
    <row r="43" spans="2:14">
      <c r="B43" s="22" t="s">
        <v>50</v>
      </c>
      <c r="C43" s="9">
        <f>[2]KAVA!$J$4</f>
        <v>1.9374066752920212</v>
      </c>
      <c r="D43" s="20">
        <f t="shared" si="0"/>
        <v>8.2784922042618671E-4</v>
      </c>
    </row>
    <row r="44" spans="2:14">
      <c r="B44" s="22" t="s">
        <v>36</v>
      </c>
      <c r="C44" s="9">
        <f>[2]AMP!$J$4</f>
        <v>1.7466785900216313</v>
      </c>
      <c r="D44" s="20">
        <f t="shared" si="0"/>
        <v>7.4635156754921782E-4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7.2503583109231157E-4</v>
      </c>
    </row>
    <row r="46" spans="2:14">
      <c r="B46" s="22" t="s">
        <v>40</v>
      </c>
      <c r="C46" s="9">
        <f>[2]SHPING!$J$4</f>
        <v>2.1581641551775803</v>
      </c>
      <c r="D46" s="20">
        <f t="shared" si="0"/>
        <v>9.2217836151834473E-4</v>
      </c>
    </row>
    <row r="47" spans="2:14">
      <c r="B47" s="22" t="s">
        <v>23</v>
      </c>
      <c r="C47" s="9">
        <f>[2]LUNA!J4</f>
        <v>1.0469496768978348</v>
      </c>
      <c r="D47" s="20">
        <f t="shared" si="0"/>
        <v>4.4735908309734832E-4</v>
      </c>
    </row>
    <row r="48" spans="2:14">
      <c r="B48" s="7" t="s">
        <v>28</v>
      </c>
      <c r="C48" s="1">
        <f>[2]ATLAS!O46</f>
        <v>1.1661380069912521</v>
      </c>
      <c r="D48" s="20">
        <f t="shared" si="0"/>
        <v>4.9828797036200183E-4</v>
      </c>
    </row>
    <row r="49" spans="2:4">
      <c r="B49" s="7" t="s">
        <v>25</v>
      </c>
      <c r="C49" s="1">
        <f>[2]POLIS!J4</f>
        <v>0.63711531508908859</v>
      </c>
      <c r="D49" s="20">
        <f t="shared" si="0"/>
        <v>2.7223784435376073E-4</v>
      </c>
    </row>
    <row r="50" spans="2:4">
      <c r="B50" s="22" t="s">
        <v>43</v>
      </c>
      <c r="C50" s="9">
        <f>[2]TRX!$J$4</f>
        <v>0.72306398151744</v>
      </c>
      <c r="D50" s="20">
        <f t="shared" si="0"/>
        <v>3.0896350314641271E-4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2023-09-06T18:28:44Z</dcterms:modified>
</cp:coreProperties>
</file>