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3594368"/>
        <axId val="73596288"/>
      </lineChart>
      <dateAx>
        <axId val="73594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96288"/>
        <crosses val="autoZero"/>
        <lblOffset val="100"/>
      </dateAx>
      <valAx>
        <axId val="73596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5943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2277.706624447411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0.00633643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1.672527725618253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0.57327626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9.8013484040207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0.02497936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24.51465405921996</v>
      </c>
      <c r="M3" t="inlineStr">
        <is>
          <t>Objectif :</t>
        </is>
      </c>
      <c r="N3" s="24">
        <f>(INDEX(N5:N20,MATCH(MAX(O17:O18,O6),O5:O20,0))/0.9)</f>
        <v/>
      </c>
      <c r="O3" s="55">
        <f>(MAX(O17:O18,O6)*0.85)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0.01543798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</f>
        <v/>
      </c>
      <c r="S10" s="55">
        <f>T10/R10</f>
        <v/>
      </c>
      <c r="T10" s="55">
        <f>D13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F15" t="inlineStr">
        <is>
          <t>Moy</t>
        </is>
      </c>
      <c r="G15" s="54">
        <f>(D16/B16)</f>
        <v/>
      </c>
    </row>
    <row r="16">
      <c r="B16" s="24">
        <f>(SUM(B5:B15))</f>
        <v/>
      </c>
      <c r="D16" s="54">
        <f>(SUM(D5:D15))</f>
        <v/>
      </c>
      <c r="M16" t="inlineStr">
        <is>
          <t>DCA4</t>
        </is>
      </c>
      <c r="N16" t="inlineStr">
        <is>
          <t>Qty to Sell</t>
        </is>
      </c>
      <c r="O16" t="inlineStr">
        <is>
          <t>Token Price</t>
        </is>
      </c>
      <c r="P16" t="inlineStr">
        <is>
          <t>Value</t>
        </is>
      </c>
      <c r="R16" s="24">
        <f>(SUM(R5:R15))</f>
        <v/>
      </c>
      <c r="T16" s="54">
        <f>(SUM(T5:T15))</f>
        <v/>
      </c>
    </row>
    <row r="17">
      <c r="M17" t="inlineStr">
        <is>
          <t>Objectif</t>
        </is>
      </c>
      <c r="N17" s="24">
        <f>-B12</f>
        <v/>
      </c>
      <c r="O17" s="54">
        <f>18.6</f>
        <v/>
      </c>
      <c r="P17" s="54">
        <f>-D12</f>
        <v/>
      </c>
      <c r="Q17" t="inlineStr">
        <is>
          <t>Done</t>
        </is>
      </c>
    </row>
    <row r="18">
      <c r="N18" s="24">
        <f>-B14</f>
        <v/>
      </c>
      <c r="O18" s="54">
        <f>C14</f>
        <v/>
      </c>
      <c r="P18" s="54">
        <f>-D14</f>
        <v/>
      </c>
      <c r="Q18" t="inlineStr">
        <is>
          <t>Done</t>
        </is>
      </c>
    </row>
    <row r="19">
      <c r="N19" s="24">
        <f>3*($B$10)/5-N17-N18</f>
        <v/>
      </c>
      <c r="O19" s="54">
        <f>($C$10*Params!K10)</f>
        <v/>
      </c>
      <c r="P19" s="54">
        <f>(O19*N19)</f>
        <v/>
      </c>
    </row>
    <row r="20">
      <c r="N20" s="24">
        <f>($B$10)/5</f>
        <v/>
      </c>
      <c r="O20" s="54">
        <f>($C$10*Params!K11)</f>
        <v/>
      </c>
      <c r="P20" s="54">
        <f>(O20*N20)</f>
        <v/>
      </c>
    </row>
    <row r="21"/>
    <row r="22">
      <c r="P22" s="54">
        <f>(SUM(P17:P20))</f>
        <v/>
      </c>
    </row>
  </sheetData>
  <conditionalFormatting sqref="C5 C9:C11 G15 O7:O9 O19:O20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0.002620824542987792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230.8929450732783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0.00215427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0.0937532334323756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0.27134256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5.800307722346944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0.06985237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50.24782647017824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0.00293484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5.070350494267854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0.00221636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2.392539359279461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0.0172825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44176.98877498493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0.00034812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15.52476449171246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0.00227734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73.16007206270338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0.00108214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1.142368812997983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0.05555717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8" sqref="E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0.0002226894183153055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4836.32665047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0.8058471115789355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0.31586086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0.7524479954596652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0.32694846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B18" sqref="B18:E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2.230268828724288</v>
      </c>
      <c r="M3" t="inlineStr">
        <is>
          <t>Objectif :</t>
        </is>
      </c>
      <c r="N3" s="24">
        <f>(INDEX(N5:N26,MATCH(MAX(O6),O5:O26,0))/0.9)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(B20*J3)</f>
        <v/>
      </c>
      <c r="K4" s="4">
        <f>(J4/D20-1)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0.09959542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 t="n"/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C19" s="54" t="n"/>
      <c r="D19" s="54" t="n"/>
      <c r="F19" t="inlineStr">
        <is>
          <t>Moy</t>
        </is>
      </c>
      <c r="G19" s="54">
        <f>(D20/B20)</f>
        <v/>
      </c>
      <c r="O19" s="54" t="n"/>
      <c r="P19" s="54">
        <f>(SUM(P14:P17))</f>
        <v/>
      </c>
      <c r="S19" s="54" t="n"/>
      <c r="T19" s="54" t="n"/>
    </row>
    <row r="20">
      <c r="B20" s="1">
        <f>(SUM(B5:B19))</f>
        <v/>
      </c>
      <c r="C20" s="54" t="n"/>
      <c r="D20" s="54">
        <f>(SUM(D5:D19))</f>
        <v/>
      </c>
      <c r="S20" s="54" t="n"/>
      <c r="T20" s="54" t="n"/>
    </row>
    <row r="21">
      <c r="S21" s="54" t="n"/>
      <c r="T21" s="54" t="n"/>
    </row>
    <row r="22">
      <c r="S22" s="54" t="n"/>
      <c r="T22" s="54" t="n"/>
    </row>
    <row r="23">
      <c r="R23" s="1">
        <f>(SUM(R5:R22))</f>
        <v/>
      </c>
      <c r="S23" s="54" t="n"/>
      <c r="T23" s="54">
        <f>(SUM(T5:T22))</f>
        <v/>
      </c>
    </row>
  </sheetData>
  <conditionalFormatting sqref="C5:C6 C12:C14 C16:C17 O7:O9 O14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9.387792804750416e-06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256.32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60.54738778776545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0.06142618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0.1036446193870463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0.23924254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6.225455944316744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0.00252849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0.6198165509971637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0.77761638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0.1558162108104993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0.8151711215584377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0.004237792719144028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0.5636445484375974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0.007063204672807905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36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11.4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8.4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(-305/3)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0.4223192479187216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0.70546655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0.1523208972467694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0.55891653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2023-12-05T22:46:17Z</dcterms:modified>
  <cp:lastModifiedBy>Tiko</cp:lastModifiedBy>
</cp:coreProperties>
</file>