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<sst xmlns="http://schemas.openxmlformats.org/spreadsheetml/2006/main" count="97" uniqueCount="60">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</sst>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849.24072388256889</c:v>
                </c:pt>
                <c:pt idx="1">
                  <c:v>758.90682444024901</c:v>
                </c:pt>
                <c:pt idx="2">
                  <c:v>162.89039242826382</c:v>
                </c:pt>
                <c:pt idx="3">
                  <c:v>590.26827997300541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849.24072388256889</v>
          </cell>
        </row>
      </sheetData>
      <sheetData sheetId="1">
        <row r="4">
          <cell r="J4">
            <v>758.90682444024901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0.74953387521912374</v>
          </cell>
        </row>
      </sheetData>
      <sheetData sheetId="4">
        <row r="46">
          <cell r="M46">
            <v>70.349999999999994</v>
          </cell>
          <cell r="O46">
            <v>1.0429524994511876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26.465563543763189</v>
          </cell>
        </row>
      </sheetData>
      <sheetData sheetId="8">
        <row r="4">
          <cell r="J4">
            <v>6.0920257852857809</v>
          </cell>
        </row>
      </sheetData>
      <sheetData sheetId="9">
        <row r="4">
          <cell r="J4">
            <v>13.441079041948086</v>
          </cell>
        </row>
      </sheetData>
      <sheetData sheetId="10">
        <row r="4">
          <cell r="J4">
            <v>8.661554345118871</v>
          </cell>
        </row>
      </sheetData>
      <sheetData sheetId="11">
        <row r="4">
          <cell r="J4">
            <v>27.382903165459776</v>
          </cell>
        </row>
      </sheetData>
      <sheetData sheetId="12">
        <row r="4">
          <cell r="J4">
            <v>1.8562753626021842</v>
          </cell>
        </row>
      </sheetData>
      <sheetData sheetId="13">
        <row r="4">
          <cell r="J4">
            <v>127.70007812794223</v>
          </cell>
        </row>
      </sheetData>
      <sheetData sheetId="14">
        <row r="4">
          <cell r="J4">
            <v>3.8232057126635413</v>
          </cell>
        </row>
      </sheetData>
      <sheetData sheetId="15">
        <row r="4">
          <cell r="J4">
            <v>26.600742440715159</v>
          </cell>
        </row>
      </sheetData>
      <sheetData sheetId="16">
        <row r="4">
          <cell r="J4">
            <v>3.1086649928164696</v>
          </cell>
        </row>
      </sheetData>
      <sheetData sheetId="17">
        <row r="4">
          <cell r="J4">
            <v>6.056265698647616</v>
          </cell>
        </row>
      </sheetData>
      <sheetData sheetId="18">
        <row r="4">
          <cell r="J4">
            <v>7.2735233652581162</v>
          </cell>
        </row>
      </sheetData>
      <sheetData sheetId="19">
        <row r="4">
          <cell r="J4">
            <v>7.3799086486523997</v>
          </cell>
        </row>
      </sheetData>
      <sheetData sheetId="20">
        <row r="4">
          <cell r="J4">
            <v>10.561814516742192</v>
          </cell>
        </row>
      </sheetData>
      <sheetData sheetId="21">
        <row r="4">
          <cell r="J4">
            <v>1.066788770987477</v>
          </cell>
        </row>
      </sheetData>
      <sheetData sheetId="22">
        <row r="4">
          <cell r="J4">
            <v>21.28427173748668</v>
          </cell>
        </row>
      </sheetData>
      <sheetData sheetId="23">
        <row r="4">
          <cell r="J4">
            <v>26.387110177760533</v>
          </cell>
        </row>
      </sheetData>
      <sheetData sheetId="24">
        <row r="4">
          <cell r="J4">
            <v>21.336575181739367</v>
          </cell>
        </row>
      </sheetData>
      <sheetData sheetId="25">
        <row r="4">
          <cell r="J4">
            <v>24.167337217516227</v>
          </cell>
        </row>
      </sheetData>
      <sheetData sheetId="26">
        <row r="4">
          <cell r="J4">
            <v>3.5500657357341718</v>
          </cell>
        </row>
      </sheetData>
      <sheetData sheetId="27">
        <row r="4">
          <cell r="J4">
            <v>162.89039242826382</v>
          </cell>
        </row>
      </sheetData>
      <sheetData sheetId="28">
        <row r="4">
          <cell r="J4">
            <v>0.71082209030100085</v>
          </cell>
        </row>
      </sheetData>
      <sheetData sheetId="29">
        <row r="4">
          <cell r="J4">
            <v>7.7620407592458234</v>
          </cell>
        </row>
      </sheetData>
      <sheetData sheetId="30">
        <row r="4">
          <cell r="J4">
            <v>17.34228050705989</v>
          </cell>
        </row>
      </sheetData>
      <sheetData sheetId="31">
        <row r="4">
          <cell r="J4">
            <v>3.6825804323614273</v>
          </cell>
        </row>
      </sheetData>
      <sheetData sheetId="32">
        <row r="4">
          <cell r="J4">
            <v>1.992617013791306</v>
          </cell>
        </row>
      </sheetData>
      <sheetData sheetId="33">
        <row r="4">
          <cell r="J4">
            <v>1.2597159186224678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1.7904948627557576E-2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2382.0230310159741</v>
      </c>
      <c r="D7" s="20">
        <f>(C7*[1]Feuil1!$K$2-C4)/C4</f>
        <v>-9.4552649029015681E-2</v>
      </c>
      <c r="E7" s="31">
        <f>C7-C7/(1+D7)</f>
        <v>-248.74619975325686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849.24072388256889</v>
      </c>
    </row>
    <row r="9" spans="2:20">
      <c r="M9" s="17" t="str">
        <f>IF(C13&gt;C7*[2]Params!F8,B13,"Others")</f>
        <v>BTC</v>
      </c>
      <c r="N9" s="18">
        <f>IF(C13&gt;C7*0.1,C13,C7)</f>
        <v>758.90682444024901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162.89039242826382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590.26827997300541</v>
      </c>
    </row>
    <row r="12" spans="2:20">
      <c r="B12" s="7" t="s">
        <v>19</v>
      </c>
      <c r="C12" s="1">
        <f>[2]ETH!J4</f>
        <v>849.24072388256889</v>
      </c>
      <c r="D12" s="20">
        <f>C12/$C$7</f>
        <v>0.35652078624964134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758.90682444024901</v>
      </c>
      <c r="D13" s="20">
        <f t="shared" ref="D13:D50" si="0">C13/$C$7</f>
        <v>0.31859760151712813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162.89039242826382</v>
      </c>
      <c r="D14" s="20">
        <f t="shared" si="0"/>
        <v>6.8383214732725836E-2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127.70007812794223</v>
      </c>
      <c r="D15" s="20">
        <f t="shared" si="0"/>
        <v>5.3609925876105378E-2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2.9533719482970112E-2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2.9029946016309646E-2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27.382903165459776</v>
      </c>
      <c r="D18" s="20">
        <f>C18/$C$7</f>
        <v>1.1495650045743048E-2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26.387110177760533</v>
      </c>
      <c r="D19" s="20">
        <f>C19/$C$7</f>
        <v>1.1077604974501852E-2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26.600742440715159</v>
      </c>
      <c r="D20" s="20">
        <f t="shared" si="0"/>
        <v>1.1167290195917829E-2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26.465563543763189</v>
      </c>
      <c r="D21" s="20">
        <f t="shared" si="0"/>
        <v>1.1110540577970469E-2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24.167337217516227</v>
      </c>
      <c r="D22" s="20">
        <f t="shared" si="0"/>
        <v>1.014571937501731E-2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21.28427173748668</v>
      </c>
      <c r="D23" s="20">
        <f t="shared" si="0"/>
        <v>8.9353761321142935E-3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21.336575181739367</v>
      </c>
      <c r="D24" s="20">
        <f t="shared" si="0"/>
        <v>8.9573337049721757E-3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5.4575458888217699E-3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17.34228050705989</v>
      </c>
      <c r="D26" s="20">
        <f t="shared" si="0"/>
        <v>7.2804839756998932E-3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13.441079041948086</v>
      </c>
      <c r="D27" s="20">
        <f t="shared" si="0"/>
        <v>5.6427158205163254E-3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6.9142908299149649E-3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5.3064138488236288E-3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5.6842439488189811E-3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10.561814516742192</v>
      </c>
      <c r="D31" s="20">
        <f t="shared" si="0"/>
        <v>4.4339682611034183E-3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8.661554345118871</v>
      </c>
      <c r="D32" s="20">
        <f t="shared" si="0"/>
        <v>3.636217715923833E-3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7.7620407592458234</v>
      </c>
      <c r="D33" s="20">
        <f t="shared" si="0"/>
        <v>3.2585918180376193E-3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7.3799086486523997</v>
      </c>
      <c r="D34" s="20">
        <f t="shared" si="0"/>
        <v>3.0981684696410098E-3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7.2735233652581162</v>
      </c>
      <c r="D35" s="20">
        <f t="shared" si="0"/>
        <v>3.0535067337933474E-3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6.0920257852857809</v>
      </c>
      <c r="D36" s="20">
        <f t="shared" si="0"/>
        <v>2.5575007906986635E-3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6.056265698647616</v>
      </c>
      <c r="D37" s="20">
        <f t="shared" si="0"/>
        <v>2.5424883050205074E-3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2.2669805999721198E-3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3.8232057126635413</v>
      </c>
      <c r="D39" s="20">
        <f t="shared" si="0"/>
        <v>1.6050246630205242E-3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3.6825804323614273</v>
      </c>
      <c r="D40" s="20">
        <f t="shared" si="0"/>
        <v>1.5459885922222772E-3</v>
      </c>
    </row>
    <row r="41" spans="2:14">
      <c r="B41" s="22" t="s">
        <v>56</v>
      </c>
      <c r="C41" s="9">
        <f>[2]SHIB!$J$4</f>
        <v>3.5500657357341718</v>
      </c>
      <c r="D41" s="20">
        <f t="shared" si="0"/>
        <v>1.4903574354694661E-3</v>
      </c>
    </row>
    <row r="42" spans="2:14">
      <c r="B42" s="22" t="s">
        <v>33</v>
      </c>
      <c r="C42" s="1">
        <f>[2]EGLD!$J$4</f>
        <v>3.1086649928164696</v>
      </c>
      <c r="D42" s="20">
        <f t="shared" si="0"/>
        <v>1.3050524500976676E-3</v>
      </c>
    </row>
    <row r="43" spans="2:14">
      <c r="B43" s="22" t="s">
        <v>50</v>
      </c>
      <c r="C43" s="9">
        <f>[2]KAVA!$J$4</f>
        <v>1.992617013791306</v>
      </c>
      <c r="D43" s="20">
        <f t="shared" si="0"/>
        <v>8.3652298397023485E-4</v>
      </c>
    </row>
    <row r="44" spans="2:14">
      <c r="B44" s="22" t="s">
        <v>36</v>
      </c>
      <c r="C44" s="9">
        <f>[2]AMP!$J$4</f>
        <v>1.8562753626021842</v>
      </c>
      <c r="D44" s="20">
        <f t="shared" si="0"/>
        <v>7.7928522874543763E-4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7.1233299506608388E-4</v>
      </c>
    </row>
    <row r="46" spans="2:14">
      <c r="B46" s="22" t="s">
        <v>40</v>
      </c>
      <c r="C46" s="9">
        <f>[2]SHPING!$J$4</f>
        <v>1.2597159186224678</v>
      </c>
      <c r="D46" s="20">
        <f t="shared" si="0"/>
        <v>5.2884287944318371E-4</v>
      </c>
    </row>
    <row r="47" spans="2:14">
      <c r="B47" s="22" t="s">
        <v>23</v>
      </c>
      <c r="C47" s="9">
        <f>[2]LUNA!J4</f>
        <v>1.066788770987477</v>
      </c>
      <c r="D47" s="20">
        <f t="shared" si="0"/>
        <v>4.4784989779568719E-4</v>
      </c>
    </row>
    <row r="48" spans="2:14">
      <c r="B48" s="7" t="s">
        <v>28</v>
      </c>
      <c r="C48" s="1">
        <f>[2]ATLAS!O46</f>
        <v>1.0429524994511876</v>
      </c>
      <c r="D48" s="20">
        <f t="shared" si="0"/>
        <v>4.3784316350893983E-4</v>
      </c>
    </row>
    <row r="49" spans="2:4">
      <c r="B49" s="7" t="s">
        <v>25</v>
      </c>
      <c r="C49" s="1">
        <f>[2]POLIS!J4</f>
        <v>0.74953387521912374</v>
      </c>
      <c r="D49" s="20">
        <f t="shared" si="0"/>
        <v>3.1466273224882907E-4</v>
      </c>
    </row>
    <row r="50" spans="2:4">
      <c r="B50" s="22" t="s">
        <v>43</v>
      </c>
      <c r="C50" s="9">
        <f>[2]TRX!$J$4</f>
        <v>0.71082209030100085</v>
      </c>
      <c r="D50" s="20">
        <f t="shared" si="0"/>
        <v>2.9841109050814801E-4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2023-08-25T07:21:46Z</dcterms:modified>
</cp:coreProperties>
</file>