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774016"/>
        <axId val="74775936"/>
      </lineChart>
      <dateAx>
        <axId val="74774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75936"/>
        <crosses val="autoZero"/>
        <lblOffset val="100"/>
      </dateAx>
      <valAx>
        <axId val="74775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74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2242.978973507066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0.00634802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1.638254383565108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0.5735701600000001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9.86794701274491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0.02508816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26.28140480015271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0.0154602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4" t="n">
        <v>0.003462170117911648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4">
        <f>(T5/R5)</f>
        <v/>
      </c>
      <c r="T5" s="55">
        <f>(D5)</f>
        <v/>
      </c>
    </row>
    <row r="6">
      <c r="B6" s="19" t="n">
        <v>-170.21276596</v>
      </c>
      <c r="C6" s="64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4">
        <f>(C6)</f>
        <v/>
      </c>
      <c r="P6" s="54">
        <f>(O6*N6)</f>
        <v/>
      </c>
      <c r="R6" s="19">
        <f>(SUM(B6:B11))</f>
        <v/>
      </c>
      <c r="S6" s="64" t="n">
        <v>0</v>
      </c>
      <c r="T6" s="55">
        <f>(SUM(D6:D11))</f>
        <v/>
      </c>
    </row>
    <row r="7">
      <c r="B7" s="19" t="n">
        <v>-175.57251908</v>
      </c>
      <c r="C7" s="64">
        <f>(D7/B7)</f>
        <v/>
      </c>
      <c r="D7" s="54" t="n">
        <v>-0.893567</v>
      </c>
      <c r="N7" s="19">
        <f>(($B$5+$R$6)/5)</f>
        <v/>
      </c>
      <c r="O7" s="64">
        <f>($C$5*Params!K9)</f>
        <v/>
      </c>
      <c r="P7" s="54">
        <f>(O7*N7)</f>
        <v/>
      </c>
      <c r="S7" s="64" t="n"/>
    </row>
    <row r="8">
      <c r="B8" s="19" t="n">
        <v>-167.7852349</v>
      </c>
      <c r="C8" s="64">
        <f>(D8/B8)</f>
        <v/>
      </c>
      <c r="D8" s="54" t="n">
        <v>-1.213721</v>
      </c>
      <c r="N8" s="19">
        <f>(($B$5+$R$6)/5)</f>
        <v/>
      </c>
      <c r="O8" s="64">
        <f>($C$5*Params!K10)</f>
        <v/>
      </c>
      <c r="P8" s="54">
        <f>(O8*N8)</f>
        <v/>
      </c>
    </row>
    <row r="9">
      <c r="B9" s="19" t="n">
        <v>196.03891277</v>
      </c>
      <c r="C9" s="64">
        <f>(D9/B9)</f>
        <v/>
      </c>
      <c r="D9" s="54" t="n">
        <v>1.130011</v>
      </c>
      <c r="N9" s="19">
        <f>(($B$5+$R$6)/5)</f>
        <v/>
      </c>
      <c r="O9" s="64">
        <f>($C$5*Params!K11)</f>
        <v/>
      </c>
      <c r="P9" s="54">
        <f>(O9*N9)</f>
        <v/>
      </c>
    </row>
    <row r="10">
      <c r="B10" s="19" t="n">
        <v>197.79050008</v>
      </c>
      <c r="C10" s="64">
        <f>(D10/B10)</f>
        <v/>
      </c>
      <c r="D10" s="54" t="n">
        <v>0.85006</v>
      </c>
    </row>
    <row r="11">
      <c r="B11" s="19" t="n">
        <v>191.37734579</v>
      </c>
      <c r="C11" s="64">
        <f>(D11/B11)</f>
        <v/>
      </c>
      <c r="D11" s="54" t="n">
        <v>0.737757</v>
      </c>
    </row>
    <row r="12">
      <c r="F12" t="inlineStr">
        <is>
          <t>Moy</t>
        </is>
      </c>
      <c r="G12" s="64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230.6499304720388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(B5+B13+B9)</f>
        <v/>
      </c>
      <c r="S5" s="54">
        <f>(T5/R5)</f>
        <v/>
      </c>
      <c r="T5" s="54">
        <f>(D5+D13+D9)</f>
        <v/>
      </c>
    </row>
    <row r="6">
      <c r="B6" s="65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5">
        <f>(B6)</f>
        <v/>
      </c>
      <c r="S6" s="54">
        <f>(C6)</f>
        <v/>
      </c>
      <c r="T6" s="54">
        <f>(R6*S6)</f>
        <v/>
      </c>
    </row>
    <row r="7">
      <c r="B7" s="65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5">
        <f>(B7+B8+B10)</f>
        <v/>
      </c>
      <c r="S7" s="54">
        <f>(C7)</f>
        <v/>
      </c>
      <c r="T7" s="54">
        <f>(R7*S7)</f>
        <v/>
      </c>
    </row>
    <row r="8">
      <c r="B8" s="65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5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5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5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5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0.00216183</v>
      </c>
      <c r="C10" s="56" t="n">
        <v>0</v>
      </c>
      <c r="D10" s="26" t="n">
        <v>0</v>
      </c>
      <c r="E10" s="54">
        <f>(B10*J3)</f>
        <v/>
      </c>
      <c r="P10" s="54" t="n"/>
      <c r="R10" s="65">
        <f>B14+B15</f>
        <v/>
      </c>
      <c r="S10" s="54" t="n">
        <v>0</v>
      </c>
      <c r="T10" s="55">
        <f>D14+D15</f>
        <v/>
      </c>
    </row>
    <row r="11">
      <c r="B11" s="65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5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5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5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5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5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5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7" t="n">
        <v>0.09675136360103309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0.27167145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6.05077490530532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0.07005661000000001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48.62294799026636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4.891870746558963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0.0022191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2.27756605916139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0.01729598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43819.41033013439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0.00034823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15.42391468622245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0.00228076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73.08432529937672</v>
      </c>
      <c r="N3" s="24" t="n"/>
      <c r="O3" s="55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0.00108616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5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5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5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5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1.03143952075665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6" t="n">
        <v>0.05556965</v>
      </c>
      <c r="C6" s="56" t="n">
        <v>0</v>
      </c>
      <c r="D6" s="26">
        <f>(B6*C6)</f>
        <v/>
      </c>
      <c r="E6" s="54">
        <f>(B6*J3)</f>
        <v/>
      </c>
    </row>
    <row r="7">
      <c r="B7" s="65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0.0002169101502794179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4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4837.94055978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0.8262549409174874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0.31607759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0.7319998091295207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0.3270472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2.315128300720578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0.09966462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8" t="n">
        <v>9.79268874220456e-06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8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256.46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40" sqref="R4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63.01668332880576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5">
        <f>(B18)</f>
        <v/>
      </c>
      <c r="S14" s="56">
        <f>(C18)</f>
        <v/>
      </c>
      <c r="T14" s="26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0.0614965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24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24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N39" s="24">
        <f>N16+N25</f>
        <v/>
      </c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0.1052726995951273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0.23963919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6.029057490170712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0.0025339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5" sqref="L22:M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0.6364979316086709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0.77893999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0.1649965541813975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0.8233348627541233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0.004181074387855879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0.537292743798229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0.006630209288715576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0.4513128774009719</v>
      </c>
      <c r="M3" t="inlineStr">
        <is>
          <t>Objectif :</t>
        </is>
      </c>
      <c r="N3" s="24">
        <f>(INDEX(N5:N21,MATCH(MAX(O6),O5:O21,0))/0.9)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0.70726217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2*($B$13-B10)/5-N6</f>
        <v/>
      </c>
      <c r="O7" s="54">
        <f>($S$7*Params!K9)</f>
        <v/>
      </c>
      <c r="P7" s="54">
        <f>(O7*N7)</f>
        <v/>
      </c>
      <c r="R7" s="29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0.1536827791434854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0.55920311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2023-12-06T22:51:15Z</dcterms:modified>
  <cp:lastModifiedBy>Tiko</cp:lastModifiedBy>
</cp:coreProperties>
</file>