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8" l="1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28" l="1"/>
  <c r="C25"/>
  <c r="C23" l="1"/>
  <c r="C34" l="1"/>
  <c r="C27" l="1"/>
  <c r="C29" l="1"/>
  <c r="C33" l="1"/>
  <c r="C15" l="1"/>
  <c r="C17" l="1"/>
  <c r="C49" l="1"/>
  <c r="C31" l="1"/>
  <c r="C45" l="1"/>
  <c r="C26"/>
  <c r="C43" l="1"/>
  <c r="C24" l="1"/>
  <c r="C37" l="1"/>
  <c r="C7" l="1"/>
  <c r="D21" l="1"/>
  <c r="D51"/>
  <c r="D31"/>
  <c r="D29"/>
  <c r="D24"/>
  <c r="D28"/>
  <c r="D33"/>
  <c r="Q3"/>
  <c r="D13"/>
  <c r="D53"/>
  <c r="D15"/>
  <c r="D41"/>
  <c r="D20"/>
  <c r="D50"/>
  <c r="D35"/>
  <c r="M8"/>
  <c r="D27"/>
  <c r="M9"/>
  <c r="D45"/>
  <c r="D48"/>
  <c r="D38"/>
  <c r="D22"/>
  <c r="D25"/>
  <c r="D43"/>
  <c r="D55"/>
  <c r="D49"/>
  <c r="D39"/>
  <c r="N9"/>
  <c r="D46"/>
  <c r="D16"/>
  <c r="N8"/>
  <c r="D44"/>
  <c r="D54"/>
  <c r="D14"/>
  <c r="D19"/>
  <c r="D17"/>
  <c r="D26"/>
  <c r="D7"/>
  <c r="E7" s="1"/>
  <c r="D12"/>
  <c r="D52"/>
  <c r="D32"/>
  <c r="D18"/>
  <c r="D40"/>
  <c r="D47"/>
  <c r="D30"/>
  <c r="D42"/>
  <c r="D23"/>
  <c r="D34"/>
  <c r="D36"/>
  <c r="D37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M35" l="1"/>
  <c r="N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<sst xmlns="http://schemas.openxmlformats.org/spreadsheetml/2006/main" count="107" uniqueCount="67">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</sst>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1285.2228043146788</c:v>
                </c:pt>
                <c:pt idx="1">
                  <c:v>1291.1326236042576</c:v>
                </c:pt>
                <c:pt idx="2">
                  <c:v>541.92999999999995</c:v>
                </c:pt>
                <c:pt idx="3">
                  <c:v>270.65139521376233</c:v>
                </c:pt>
                <c:pt idx="4">
                  <c:v>230.28762536601934</c:v>
                </c:pt>
                <c:pt idx="5">
                  <c:v>824.70000153760077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1285.2228043146788</v>
          </cell>
        </row>
      </sheetData>
      <sheetData sheetId="1">
        <row r="4">
          <cell r="J4">
            <v>1291.1326236042576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2.6057288491078681</v>
          </cell>
        </row>
      </sheetData>
      <sheetData sheetId="4">
        <row r="47">
          <cell r="M47">
            <v>111.75</v>
          </cell>
          <cell r="O47">
            <v>2.2465475059905167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2.7373898554549454</v>
          </cell>
        </row>
      </sheetData>
      <sheetData sheetId="8">
        <row r="4">
          <cell r="J4">
            <v>40.661192530158502</v>
          </cell>
        </row>
      </sheetData>
      <sheetData sheetId="9">
        <row r="4">
          <cell r="J4">
            <v>10.060796625317749</v>
          </cell>
        </row>
      </sheetData>
      <sheetData sheetId="10">
        <row r="4">
          <cell r="J4">
            <v>20.614686615071228</v>
          </cell>
        </row>
      </sheetData>
      <sheetData sheetId="11">
        <row r="4">
          <cell r="J4">
            <v>12.690455172397344</v>
          </cell>
        </row>
      </sheetData>
      <sheetData sheetId="12">
        <row r="4">
          <cell r="J4">
            <v>51.791770816160842</v>
          </cell>
        </row>
      </sheetData>
      <sheetData sheetId="13">
        <row r="4">
          <cell r="J4">
            <v>3.2194825410042691</v>
          </cell>
        </row>
      </sheetData>
      <sheetData sheetId="14">
        <row r="4">
          <cell r="J4">
            <v>230.28762536601934</v>
          </cell>
        </row>
      </sheetData>
      <sheetData sheetId="15">
        <row r="4">
          <cell r="J4">
            <v>5.14338215548063</v>
          </cell>
        </row>
      </sheetData>
      <sheetData sheetId="16">
        <row r="4">
          <cell r="J4">
            <v>46.743015532097587</v>
          </cell>
        </row>
      </sheetData>
      <sheetData sheetId="17">
        <row r="4">
          <cell r="J4">
            <v>6.0841213653676789</v>
          </cell>
        </row>
      </sheetData>
      <sheetData sheetId="18">
        <row r="4">
          <cell r="J4">
            <v>5.1636702031611375</v>
          </cell>
        </row>
      </sheetData>
      <sheetData sheetId="19">
        <row r="4">
          <cell r="J4">
            <v>13.220463568765553</v>
          </cell>
        </row>
      </sheetData>
      <sheetData sheetId="20">
        <row r="4">
          <cell r="J4">
            <v>2.3927379876732933</v>
          </cell>
        </row>
      </sheetData>
      <sheetData sheetId="21">
        <row r="4">
          <cell r="J4">
            <v>14.701118212066444</v>
          </cell>
        </row>
      </sheetData>
      <sheetData sheetId="22">
        <row r="4">
          <cell r="J4">
            <v>8.5491891623516434</v>
          </cell>
        </row>
      </sheetData>
      <sheetData sheetId="23">
        <row r="4">
          <cell r="J4">
            <v>10.814932003486202</v>
          </cell>
        </row>
      </sheetData>
      <sheetData sheetId="24">
        <row r="4">
          <cell r="J4">
            <v>5.4860038502584008</v>
          </cell>
        </row>
      </sheetData>
      <sheetData sheetId="25">
        <row r="4">
          <cell r="J4">
            <v>16.747239588002937</v>
          </cell>
        </row>
      </sheetData>
      <sheetData sheetId="26">
        <row r="4">
          <cell r="J4">
            <v>50.084541960935148</v>
          </cell>
        </row>
      </sheetData>
      <sheetData sheetId="27">
        <row r="4">
          <cell r="J4">
            <v>1.6144379585509194</v>
          </cell>
        </row>
      </sheetData>
      <sheetData sheetId="28">
        <row r="4">
          <cell r="J4">
            <v>43.529146306973296</v>
          </cell>
        </row>
      </sheetData>
      <sheetData sheetId="29">
        <row r="4">
          <cell r="J4">
            <v>37.114579536256166</v>
          </cell>
        </row>
      </sheetData>
      <sheetData sheetId="30">
        <row r="4">
          <cell r="J4">
            <v>2.8227286378486869</v>
          </cell>
        </row>
      </sheetData>
      <sheetData sheetId="31">
        <row r="4">
          <cell r="J4">
            <v>4.3383545286847882</v>
          </cell>
        </row>
      </sheetData>
      <sheetData sheetId="32">
        <row r="4">
          <cell r="J4">
            <v>2.6830323622181602</v>
          </cell>
        </row>
      </sheetData>
      <sheetData sheetId="33">
        <row r="4">
          <cell r="J4">
            <v>270.65139521376233</v>
          </cell>
        </row>
      </sheetData>
      <sheetData sheetId="34">
        <row r="4">
          <cell r="J4">
            <v>0.99407051013834824</v>
          </cell>
        </row>
      </sheetData>
      <sheetData sheetId="35">
        <row r="4">
          <cell r="J4">
            <v>11.471578333316447</v>
          </cell>
        </row>
      </sheetData>
      <sheetData sheetId="36">
        <row r="4">
          <cell r="J4">
            <v>17.916620125711393</v>
          </cell>
        </row>
      </sheetData>
      <sheetData sheetId="37">
        <row r="4">
          <cell r="J4">
            <v>19.931619983866941</v>
          </cell>
        </row>
      </sheetData>
      <sheetData sheetId="38">
        <row r="4">
          <cell r="J4">
            <v>16.948573553725645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0.13479302061381904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4443.9244500363193</v>
      </c>
      <c r="D7" s="20">
        <f>(C7*[1]Feuil1!$K$2-C4)/C4</f>
        <v>0.5589711833203741</v>
      </c>
      <c r="E7" s="31">
        <f>C7-C7/(1+D7)</f>
        <v>1593.3749994868685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1285.2228043146788</v>
      </c>
    </row>
    <row r="9" spans="2:20">
      <c r="M9" s="17" t="str">
        <f>IF(C13&gt;C7*Params!F8,B13,"Others")</f>
        <v>BTC</v>
      </c>
      <c r="N9" s="18">
        <f>IF(C13&gt;C7*0.1,C13,C7)</f>
        <v>1291.1326236042576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270.65139521376233</v>
      </c>
    </row>
    <row r="12" spans="2:20">
      <c r="B12" s="7" t="s">
        <v>19</v>
      </c>
      <c r="C12" s="1">
        <f>[2]ETH!J4</f>
        <v>1285.2228043146788</v>
      </c>
      <c r="D12" s="20">
        <f>C12/$C$7</f>
        <v>0.28920896805619073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230.28762536601934</v>
      </c>
    </row>
    <row r="13" spans="2:20">
      <c r="B13" s="7" t="s">
        <v>4</v>
      </c>
      <c r="C13" s="1">
        <f>[2]BTC!J4</f>
        <v>1291.1326236042576</v>
      </c>
      <c r="D13" s="20">
        <f t="shared" ref="D13:D55" si="0">C13/$C$7</f>
        <v>0.29053883298886984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824.70000153760077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0.12194851782315311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270.65139521376233</v>
      </c>
      <c r="D15" s="20">
        <f t="shared" si="0"/>
        <v>6.0903689578149858E-2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230.28762536601934</v>
      </c>
      <c r="D16" s="20">
        <f t="shared" si="0"/>
        <v>5.1820778673259682E-2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2.5146692131340506E-2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2.0252369501750744E-2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1.4075396803716767E-2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50.084541960935148</v>
      </c>
      <c r="D20" s="20">
        <f t="shared" si="0"/>
        <v>1.1270340556875537E-2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51.791770816160842</v>
      </c>
      <c r="D21" s="20">
        <f t="shared" si="0"/>
        <v>1.1654511996876445E-2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1.1408834819319586E-2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40.661192530158502</v>
      </c>
      <c r="D23" s="20">
        <f t="shared" si="0"/>
        <v>9.1498388389177465E-3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43.529146306973296</v>
      </c>
      <c r="D24" s="20">
        <f t="shared" si="0"/>
        <v>9.795203945606578E-3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37.114579536256166</v>
      </c>
      <c r="D25" s="20">
        <f t="shared" si="0"/>
        <v>8.3517575407819622E-3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46.743015532097587</v>
      </c>
      <c r="D26" s="20">
        <f t="shared" si="0"/>
        <v>1.0518409135356828E-2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20.614686615071228</v>
      </c>
      <c r="D27" s="20">
        <f t="shared" si="0"/>
        <v>4.6388472276801982E-3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17.916620125711393</v>
      </c>
      <c r="D28" s="20">
        <f t="shared" si="0"/>
        <v>4.0317112334267886E-3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16.747239588002937</v>
      </c>
      <c r="D29" s="20">
        <f t="shared" si="0"/>
        <v>3.7685698252287042E-3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1.4356679713463305E-3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13.220463568765553</v>
      </c>
      <c r="D31" s="20">
        <f t="shared" si="0"/>
        <v>2.9749523686563809E-3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12.690455172397344</v>
      </c>
      <c r="D32" s="20">
        <f t="shared" si="0"/>
        <v>2.855686525519944E-3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14.701118212066444</v>
      </c>
      <c r="D33" s="20">
        <f t="shared" si="0"/>
        <v>3.3081386457742986E-3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11.471578333316447</v>
      </c>
      <c r="D34" s="20">
        <f t="shared" si="0"/>
        <v>2.581407146384474E-3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10.814932003486202</v>
      </c>
      <c r="D35" s="20">
        <f t="shared" si="0"/>
        <v>2.4336444341212446E-3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10.060796625317749</v>
      </c>
      <c r="D36" s="20">
        <f t="shared" si="0"/>
        <v>2.2639441193100223E-3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19.931619983866941</v>
      </c>
      <c r="D37" s="20">
        <f t="shared" si="0"/>
        <v>4.4851392520194721E-3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16.948573553725645</v>
      </c>
      <c r="D38" s="20">
        <f t="shared" si="0"/>
        <v>3.8138752681961385E-3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2.3627764418709201E-3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8.5491891623516434</v>
      </c>
      <c r="D40" s="20">
        <f t="shared" si="0"/>
        <v>1.9237926428478712E-3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5.14338215548063</v>
      </c>
      <c r="D41" s="20">
        <f t="shared" si="0"/>
        <v>1.1573963989056101E-3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5.1636702031611375</v>
      </c>
      <c r="D42" s="20">
        <f t="shared" si="0"/>
        <v>1.1619617437733298E-3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6.0841213653676789</v>
      </c>
      <c r="D43" s="20">
        <f t="shared" si="0"/>
        <v>1.3690874887213609E-3</v>
      </c>
    </row>
    <row r="44" spans="2:14">
      <c r="B44" s="22" t="s">
        <v>56</v>
      </c>
      <c r="C44" s="9">
        <f>[2]SHIB!$J$4</f>
        <v>4.3383545286847882</v>
      </c>
      <c r="D44" s="20">
        <f t="shared" si="0"/>
        <v>9.7624398827242257E-4</v>
      </c>
    </row>
    <row r="45" spans="2:14">
      <c r="B45" s="22" t="s">
        <v>23</v>
      </c>
      <c r="C45" s="9">
        <f>[2]LUNA!J4</f>
        <v>5.4860038502584008</v>
      </c>
      <c r="D45" s="20">
        <f t="shared" si="0"/>
        <v>1.2344953007051155E-3</v>
      </c>
    </row>
    <row r="46" spans="2:14">
      <c r="B46" s="22" t="s">
        <v>36</v>
      </c>
      <c r="C46" s="9">
        <f>[2]AMP!$J$4</f>
        <v>3.2194825410042691</v>
      </c>
      <c r="D46" s="20">
        <f t="shared" si="0"/>
        <v>7.2446833360948718E-4</v>
      </c>
    </row>
    <row r="47" spans="2:14">
      <c r="B47" s="22" t="s">
        <v>64</v>
      </c>
      <c r="C47" s="10">
        <f>[2]ACE!$J$4</f>
        <v>2.7373898554549454</v>
      </c>
      <c r="D47" s="20">
        <f t="shared" si="0"/>
        <v>6.1598478692241794E-4</v>
      </c>
    </row>
    <row r="48" spans="2:14">
      <c r="B48" s="22" t="s">
        <v>40</v>
      </c>
      <c r="C48" s="9">
        <f>[2]SHPING!$J$4</f>
        <v>2.6830323622181602</v>
      </c>
      <c r="D48" s="20">
        <f t="shared" si="0"/>
        <v>6.0375291983108135E-4</v>
      </c>
    </row>
    <row r="49" spans="2:4">
      <c r="B49" s="22" t="s">
        <v>62</v>
      </c>
      <c r="C49" s="10">
        <f>[2]SEI!$J$4</f>
        <v>2.8227286378486869</v>
      </c>
      <c r="D49" s="20">
        <f t="shared" si="0"/>
        <v>6.3518825974316856E-4</v>
      </c>
    </row>
    <row r="50" spans="2:4">
      <c r="B50" s="22" t="s">
        <v>50</v>
      </c>
      <c r="C50" s="9">
        <f>[2]KAVA!$J$4</f>
        <v>2.3927379876732933</v>
      </c>
      <c r="D50" s="20">
        <f t="shared" si="0"/>
        <v>5.384290427470561E-4</v>
      </c>
    </row>
    <row r="51" spans="2:4">
      <c r="B51" s="7" t="s">
        <v>25</v>
      </c>
      <c r="C51" s="1">
        <f>[2]POLIS!J4</f>
        <v>2.6057288491078681</v>
      </c>
      <c r="D51" s="20">
        <f t="shared" si="0"/>
        <v>5.8635759415004722E-4</v>
      </c>
    </row>
    <row r="52" spans="2:4">
      <c r="B52" s="7" t="s">
        <v>28</v>
      </c>
      <c r="C52" s="1">
        <f>[2]ATLAS!O47</f>
        <v>2.2465475059905167</v>
      </c>
      <c r="D52" s="20">
        <f t="shared" si="0"/>
        <v>5.0553233549507264E-4</v>
      </c>
    </row>
    <row r="53" spans="2:4">
      <c r="B53" s="22" t="s">
        <v>63</v>
      </c>
      <c r="C53" s="10">
        <f>[2]MEME!$J$4</f>
        <v>1.6144379585509194</v>
      </c>
      <c r="D53" s="20">
        <f t="shared" si="0"/>
        <v>3.6329104526917081E-4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3.8182323283784275E-4</v>
      </c>
    </row>
    <row r="55" spans="2:4">
      <c r="B55" s="22" t="s">
        <v>43</v>
      </c>
      <c r="C55" s="9">
        <f>[2]TRX!$J$4</f>
        <v>0.99407051013834824</v>
      </c>
      <c r="D55" s="20">
        <f t="shared" si="0"/>
        <v>2.2369203646795208E-4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2024-01-05T09:49:33Z</dcterms:modified>
</cp:coreProperties>
</file>