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<sst xmlns="http://schemas.openxmlformats.org/spreadsheetml/2006/main" count="105" uniqueCount="65">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</sst>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1228.8308631051495</c:v>
                </c:pt>
                <c:pt idx="1">
                  <c:v>1218.2927857543527</c:v>
                </c:pt>
                <c:pt idx="2">
                  <c:v>352.13</c:v>
                </c:pt>
                <c:pt idx="3">
                  <c:v>274.9575694718925</c:v>
                </c:pt>
                <c:pt idx="4">
                  <c:v>1036.1144050056741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1228.8308631051495</v>
          </cell>
        </row>
      </sheetData>
      <sheetData sheetId="1">
        <row r="4">
          <cell r="J4">
            <v>1218.2927857543527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2.9060395590375747</v>
          </cell>
        </row>
      </sheetData>
      <sheetData sheetId="4">
        <row r="47">
          <cell r="M47">
            <v>117.75</v>
          </cell>
          <cell r="O47">
            <v>1.6641543268108379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4.2310713400608853</v>
          </cell>
        </row>
      </sheetData>
      <sheetData sheetId="8">
        <row r="4">
          <cell r="J4">
            <v>41.650503110928625</v>
          </cell>
        </row>
      </sheetData>
      <sheetData sheetId="9">
        <row r="4">
          <cell r="J4">
            <v>11.932738964936274</v>
          </cell>
        </row>
      </sheetData>
      <sheetData sheetId="10">
        <row r="4">
          <cell r="J4">
            <v>21.966638670738917</v>
          </cell>
        </row>
      </sheetData>
      <sheetData sheetId="11">
        <row r="4">
          <cell r="J4">
            <v>13.066608748020448</v>
          </cell>
        </row>
      </sheetData>
      <sheetData sheetId="12">
        <row r="4">
          <cell r="J4">
            <v>54.001720756335658</v>
          </cell>
        </row>
      </sheetData>
      <sheetData sheetId="13">
        <row r="4">
          <cell r="J4">
            <v>3.6774338579365851</v>
          </cell>
        </row>
      </sheetData>
      <sheetData sheetId="14">
        <row r="4">
          <cell r="J4">
            <v>169.3187766860776</v>
          </cell>
        </row>
      </sheetData>
      <sheetData sheetId="15">
        <row r="4">
          <cell r="J4">
            <v>5.5485575337097082</v>
          </cell>
        </row>
      </sheetData>
      <sheetData sheetId="16">
        <row r="4">
          <cell r="J4">
            <v>39.135028149469136</v>
          </cell>
        </row>
      </sheetData>
      <sheetData sheetId="17">
        <row r="4">
          <cell r="J4">
            <v>5.7440045435587272</v>
          </cell>
        </row>
      </sheetData>
      <sheetData sheetId="18">
        <row r="4">
          <cell r="J4">
            <v>14.602533624338271</v>
          </cell>
        </row>
      </sheetData>
      <sheetData sheetId="19">
        <row r="4">
          <cell r="J4">
            <v>11.749969287188167</v>
          </cell>
        </row>
      </sheetData>
      <sheetData sheetId="20">
        <row r="4">
          <cell r="J4">
            <v>7.8711805207716186</v>
          </cell>
        </row>
      </sheetData>
      <sheetData sheetId="21">
        <row r="4">
          <cell r="J4">
            <v>11.509242147065439</v>
          </cell>
        </row>
      </sheetData>
      <sheetData sheetId="22">
        <row r="4">
          <cell r="J4">
            <v>3.6642299089925729</v>
          </cell>
        </row>
      </sheetData>
      <sheetData sheetId="23">
        <row r="4">
          <cell r="J4">
            <v>18.998478662195833</v>
          </cell>
        </row>
      </sheetData>
      <sheetData sheetId="24">
        <row r="4">
          <cell r="J4">
            <v>44.696147345478899</v>
          </cell>
        </row>
      </sheetData>
      <sheetData sheetId="25">
        <row r="4">
          <cell r="J4">
            <v>1.8413088916220055</v>
          </cell>
        </row>
      </sheetData>
      <sheetData sheetId="26">
        <row r="4">
          <cell r="J4">
            <v>38.941956571921331</v>
          </cell>
        </row>
      </sheetData>
      <sheetData sheetId="27">
        <row r="4">
          <cell r="J4">
            <v>43.708824026819272</v>
          </cell>
        </row>
      </sheetData>
      <sheetData sheetId="28">
        <row r="4">
          <cell r="J4">
            <v>2.5406224424916375</v>
          </cell>
        </row>
      </sheetData>
      <sheetData sheetId="29">
        <row r="4">
          <cell r="J4">
            <v>4.5097483655501041</v>
          </cell>
        </row>
      </sheetData>
      <sheetData sheetId="30">
        <row r="4">
          <cell r="J4">
            <v>274.9575694718925</v>
          </cell>
        </row>
      </sheetData>
      <sheetData sheetId="31">
        <row r="4">
          <cell r="J4">
            <v>0.93321382897315575</v>
          </cell>
        </row>
      </sheetData>
      <sheetData sheetId="32">
        <row r="4">
          <cell r="J4">
            <v>11.914433239647916</v>
          </cell>
        </row>
      </sheetData>
      <sheetData sheetId="33">
        <row r="4">
          <cell r="J4">
            <v>18.767987698150669</v>
          </cell>
        </row>
      </sheetData>
      <sheetData sheetId="34">
        <row r="4">
          <cell r="J4">
            <v>4.0985489144013298</v>
          </cell>
        </row>
      </sheetData>
      <sheetData sheetId="35">
        <row r="4">
          <cell r="J4">
            <v>2.2575836087976864</v>
          </cell>
        </row>
      </sheetData>
      <sheetData sheetId="36">
        <row r="4">
          <cell r="J4">
            <v>2.8583260736471345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workbookViewId="0">
      <selection activeCell="L28" sqref="L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0.10593807885382993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4110.3256233370685</v>
      </c>
      <c r="D7" s="20">
        <f>(C7*[1]Feuil1!$K$2-C4)/C4</f>
        <v>0.4577870368042033</v>
      </c>
      <c r="E7" s="31">
        <f>C7-C7/(1+D7)</f>
        <v>1290.7604059457644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1228.8308631051495</v>
      </c>
    </row>
    <row r="9" spans="2:20">
      <c r="M9" s="17" t="str">
        <f>IF(C13&gt;C7*[2]Params!F8,B13,"Others")</f>
        <v>BTC</v>
      </c>
      <c r="N9" s="18">
        <f>IF(C13&gt;C7*0.1,C13,C7)</f>
        <v>1218.2927857543527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274.9575694718925</v>
      </c>
    </row>
    <row r="12" spans="2:20">
      <c r="B12" s="7" t="s">
        <v>19</v>
      </c>
      <c r="C12" s="1">
        <f>[2]ETH!J4</f>
        <v>1228.8308631051495</v>
      </c>
      <c r="D12" s="20">
        <f>C12/$C$7</f>
        <v>0.29896192557792856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1036.1144050056741</v>
      </c>
    </row>
    <row r="13" spans="2:20">
      <c r="B13" s="7" t="s">
        <v>4</v>
      </c>
      <c r="C13" s="1">
        <f>[2]BTC!J4</f>
        <v>1218.2927857543527</v>
      </c>
      <c r="D13" s="20">
        <f t="shared" ref="D13:D53" si="0">C13/$C$7</f>
        <v>0.29639811961302764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8.5669611672788748E-2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274.9575694718925</v>
      </c>
      <c r="D15" s="20">
        <f t="shared" si="0"/>
        <v>6.6894352094825388E-2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169.3187766860776</v>
      </c>
      <c r="D16" s="20">
        <f t="shared" si="0"/>
        <v>4.119351900607135E-2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3.4060561821459188E-2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2.864736538912014E-2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1.5217772442373373E-2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54.001720756335658</v>
      </c>
      <c r="D20" s="20">
        <f t="shared" si="0"/>
        <v>1.3138063916331048E-2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1.1753326725676382E-2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44.696147345478899</v>
      </c>
      <c r="D22" s="20">
        <f t="shared" si="0"/>
        <v>1.0874113498869522E-2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43.708824026819272</v>
      </c>
      <c r="D23" s="20">
        <f t="shared" si="0"/>
        <v>1.0633907877919704E-2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41.650503110928625</v>
      </c>
      <c r="D24" s="20">
        <f t="shared" si="0"/>
        <v>1.0133139543604733E-2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39.135028149469136</v>
      </c>
      <c r="D25" s="20">
        <f t="shared" si="0"/>
        <v>9.521150326210993E-3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38.941956571921331</v>
      </c>
      <c r="D26" s="20">
        <f t="shared" si="0"/>
        <v>9.4741779947607532E-3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8.5151404553647971E-3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21.966638670738917</v>
      </c>
      <c r="D28" s="20">
        <f t="shared" si="0"/>
        <v>5.3442575318168499E-3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18.998478662195833</v>
      </c>
      <c r="D29" s="20">
        <f t="shared" si="0"/>
        <v>4.6221346927671032E-3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18.767987698150669</v>
      </c>
      <c r="D30" s="20">
        <f t="shared" si="0"/>
        <v>4.5660586089803319E-3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14.602533624338271</v>
      </c>
      <c r="D31" s="20">
        <f t="shared" si="0"/>
        <v>3.5526464232979301E-3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13.066608748020448</v>
      </c>
      <c r="D32" s="20">
        <f t="shared" si="0"/>
        <v>3.1789716789912136E-3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11.914433239647916</v>
      </c>
      <c r="D33" s="20">
        <f t="shared" si="0"/>
        <v>2.8986592137619726E-3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11.932738964936274</v>
      </c>
      <c r="D34" s="20">
        <f t="shared" si="0"/>
        <v>2.9031128086753348E-3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11.749969287188167</v>
      </c>
      <c r="D35" s="20">
        <f t="shared" si="0"/>
        <v>2.8586468236179953E-3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11.509242147065439</v>
      </c>
      <c r="D36" s="20">
        <f t="shared" si="0"/>
        <v>2.8000803833447578E-3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2.5545421366094394E-3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7.8711805207716186</v>
      </c>
      <c r="D38" s="20">
        <f t="shared" si="0"/>
        <v>1.9149773623971932E-3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5.7440045435587272</v>
      </c>
      <c r="D39" s="20">
        <f t="shared" si="0"/>
        <v>1.397457298990175E-3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5.5485575337097082</v>
      </c>
      <c r="D40" s="20">
        <f t="shared" si="0"/>
        <v>1.3499070492631617E-3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4.2310713400608853</v>
      </c>
      <c r="D41" s="20">
        <f t="shared" si="0"/>
        <v>1.0293761924939141E-3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4.5097483655501041</v>
      </c>
      <c r="D42" s="20">
        <f t="shared" si="0"/>
        <v>1.0971754500288847E-3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4.0985489144013298</v>
      </c>
      <c r="D43" s="20">
        <f t="shared" si="0"/>
        <v>9.9713484769457816E-4</v>
      </c>
    </row>
    <row r="44" spans="2:14">
      <c r="B44" s="22" t="s">
        <v>23</v>
      </c>
      <c r="C44" s="9">
        <f>[2]LUNA!J4</f>
        <v>3.6642299089925729</v>
      </c>
      <c r="D44" s="20">
        <f t="shared" si="0"/>
        <v>8.9146949530915219E-4</v>
      </c>
    </row>
    <row r="45" spans="2:14">
      <c r="B45" s="22" t="s">
        <v>36</v>
      </c>
      <c r="C45" s="9">
        <f>[2]AMP!$J$4</f>
        <v>3.6774338579365851</v>
      </c>
      <c r="D45" s="20">
        <f t="shared" si="0"/>
        <v>8.9468188044697307E-4</v>
      </c>
    </row>
    <row r="46" spans="2:14">
      <c r="B46" s="7" t="s">
        <v>25</v>
      </c>
      <c r="C46" s="1">
        <f>[2]POLIS!J4</f>
        <v>2.9060395590375747</v>
      </c>
      <c r="D46" s="20">
        <f t="shared" si="0"/>
        <v>7.0700957183003794E-4</v>
      </c>
    </row>
    <row r="47" spans="2:14">
      <c r="B47" s="22" t="s">
        <v>40</v>
      </c>
      <c r="C47" s="9">
        <f>[2]SHPING!$J$4</f>
        <v>2.8583260736471345</v>
      </c>
      <c r="D47" s="20">
        <f t="shared" si="0"/>
        <v>6.954013709810496E-4</v>
      </c>
    </row>
    <row r="48" spans="2:14">
      <c r="B48" s="22" t="s">
        <v>50</v>
      </c>
      <c r="C48" s="9">
        <f>[2]KAVA!$J$4</f>
        <v>2.2575836087976864</v>
      </c>
      <c r="D48" s="20">
        <f t="shared" si="0"/>
        <v>5.4924690053261807E-4</v>
      </c>
    </row>
    <row r="49" spans="2:4">
      <c r="B49" s="22" t="s">
        <v>62</v>
      </c>
      <c r="C49" s="10">
        <f>[2]SEI!$J$4</f>
        <v>2.5406224424916375</v>
      </c>
      <c r="D49" s="20">
        <f t="shared" si="0"/>
        <v>6.181073411962362E-4</v>
      </c>
    </row>
    <row r="50" spans="2:4">
      <c r="B50" s="22" t="s">
        <v>63</v>
      </c>
      <c r="C50" s="10">
        <f>[2]MEME!$J$4</f>
        <v>1.8413088916220055</v>
      </c>
      <c r="D50" s="20">
        <f t="shared" si="0"/>
        <v>4.4797153811067014E-4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4.1281245222183065E-4</v>
      </c>
    </row>
    <row r="52" spans="2:4">
      <c r="B52" s="7" t="s">
        <v>28</v>
      </c>
      <c r="C52" s="1">
        <f>[2]ATLAS!O47</f>
        <v>1.6641543268108379</v>
      </c>
      <c r="D52" s="20">
        <f t="shared" si="0"/>
        <v>4.0487165234849532E-4</v>
      </c>
    </row>
    <row r="53" spans="2:4">
      <c r="B53" s="22" t="s">
        <v>43</v>
      </c>
      <c r="C53" s="9">
        <f>[2]TRX!$J$4</f>
        <v>0.93321382897315575</v>
      </c>
      <c r="D53" s="20">
        <f t="shared" si="0"/>
        <v>2.2704133795986296E-4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tabSelected="1"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2023-12-18T21:29:35Z</dcterms:modified>
</cp:coreProperties>
</file>