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<sst xmlns="http://schemas.openxmlformats.org/spreadsheetml/2006/main" count="92" uniqueCount="59">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</sst>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887.49098904079324</c:v>
                </c:pt>
                <c:pt idx="1">
                  <c:v>814.26381031534243</c:v>
                </c:pt>
                <c:pt idx="2">
                  <c:v>280.37</c:v>
                </c:pt>
                <c:pt idx="3">
                  <c:v>761.6585956012766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887.49098904079324</v>
          </cell>
        </row>
      </sheetData>
      <sheetData sheetId="1">
        <row r="4">
          <cell r="J4">
            <v>814.26381031534243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1.248810327568346</v>
          </cell>
        </row>
      </sheetData>
      <sheetData sheetId="4">
        <row r="46">
          <cell r="M46">
            <v>76.27000000000001</v>
          </cell>
          <cell r="O46">
            <v>0.43066173024712384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26.522929436040609</v>
          </cell>
        </row>
      </sheetData>
      <sheetData sheetId="8">
        <row r="4">
          <cell r="J4">
            <v>11.606401700848766</v>
          </cell>
        </row>
      </sheetData>
      <sheetData sheetId="9">
        <row r="4">
          <cell r="J4">
            <v>21.874910787639969</v>
          </cell>
        </row>
      </sheetData>
      <sheetData sheetId="10">
        <row r="4">
          <cell r="J4">
            <v>13.924435956739591</v>
          </cell>
        </row>
      </sheetData>
      <sheetData sheetId="11">
        <row r="4">
          <cell r="J4">
            <v>27.190946359853619</v>
          </cell>
        </row>
      </sheetData>
      <sheetData sheetId="12">
        <row r="4">
          <cell r="J4">
            <v>3.4162327464485092</v>
          </cell>
        </row>
      </sheetData>
      <sheetData sheetId="13">
        <row r="4">
          <cell r="J4">
            <v>105.85521075030255</v>
          </cell>
        </row>
      </sheetData>
      <sheetData sheetId="14">
        <row r="4">
          <cell r="J4">
            <v>4.9173362077020508</v>
          </cell>
        </row>
      </sheetData>
      <sheetData sheetId="15">
        <row r="4">
          <cell r="J4">
            <v>20.559145125944116</v>
          </cell>
        </row>
      </sheetData>
      <sheetData sheetId="16">
        <row r="4">
          <cell r="J4">
            <v>5.4033323359229</v>
          </cell>
        </row>
      </sheetData>
      <sheetData sheetId="17">
        <row r="4">
          <cell r="J4">
            <v>5.2693052522330754</v>
          </cell>
        </row>
      </sheetData>
      <sheetData sheetId="18">
        <row r="4">
          <cell r="J4">
            <v>5.1890642868439434</v>
          </cell>
        </row>
      </sheetData>
      <sheetData sheetId="19">
        <row r="4">
          <cell r="J4">
            <v>4.1801523935379912</v>
          </cell>
        </row>
      </sheetData>
      <sheetData sheetId="20">
        <row r="4">
          <cell r="J4">
            <v>10.981884790443338</v>
          </cell>
        </row>
      </sheetData>
      <sheetData sheetId="21">
        <row r="4">
          <cell r="J4">
            <v>2.0286150866448263</v>
          </cell>
        </row>
      </sheetData>
      <sheetData sheetId="22">
        <row r="4">
          <cell r="J4">
            <v>37.146847093946526</v>
          </cell>
        </row>
      </sheetData>
      <sheetData sheetId="23">
        <row r="4">
          <cell r="J4">
            <v>32.137178099337405</v>
          </cell>
        </row>
      </sheetData>
      <sheetData sheetId="24">
        <row r="4">
          <cell r="J4">
            <v>36.403702066741729</v>
          </cell>
        </row>
      </sheetData>
      <sheetData sheetId="25">
        <row r="4">
          <cell r="J4">
            <v>22.262325549445716</v>
          </cell>
        </row>
      </sheetData>
      <sheetData sheetId="26">
        <row r="4">
          <cell r="J4">
            <v>4.5371839121283779</v>
          </cell>
        </row>
      </sheetData>
      <sheetData sheetId="27">
        <row r="4">
          <cell r="J4">
            <v>105.23245149141722</v>
          </cell>
        </row>
      </sheetData>
      <sheetData sheetId="28">
        <row r="4">
          <cell r="J4">
            <v>0.60615930359323511</v>
          </cell>
        </row>
      </sheetData>
      <sheetData sheetId="29">
        <row r="4">
          <cell r="J4">
            <v>4.7968809973960296</v>
          </cell>
        </row>
      </sheetData>
      <sheetData sheetId="30">
        <row r="4">
          <cell r="J4">
            <v>20.164004397745188</v>
          </cell>
        </row>
      </sheetData>
      <sheetData sheetId="31">
        <row r="4">
          <cell r="J4">
            <v>3.630696745788919</v>
          </cell>
        </row>
      </sheetData>
      <sheetData sheetId="32">
        <row r="4">
          <cell r="J4">
            <v>2.4099126494821674</v>
          </cell>
        </row>
      </sheetData>
      <sheetData sheetId="33">
        <row r="4">
          <cell r="J4">
            <v>2.5393981837206248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0.12162333166335836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2770.7677087218412</v>
      </c>
      <c r="D7" s="20">
        <f>(C7*[1]Feuil1!$K$2-C4)/C4</f>
        <v>0.1185196542448856</v>
      </c>
      <c r="E7" s="32">
        <f>C7-C7/(1+D7)</f>
        <v>293.59379567836322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887.49098904079324</v>
      </c>
    </row>
    <row r="9" spans="2:20">
      <c r="M9" s="17" t="str">
        <f>IF(C13&gt;C7*[2]Params!F8,B13,"Others")</f>
        <v>BTC</v>
      </c>
      <c r="N9" s="18">
        <f>IF(C13&gt;C7*0.1,C13,C7)</f>
        <v>814.26381031534243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761.6585956012766</v>
      </c>
    </row>
    <row r="12" spans="2:20">
      <c r="B12" s="7" t="s">
        <v>19</v>
      </c>
      <c r="C12" s="1">
        <f>[2]ETH!J4</f>
        <v>887.49098904079324</v>
      </c>
      <c r="D12" s="30">
        <f>C12/$C$7</f>
        <v>0.32030508593237289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814.26381031534243</v>
      </c>
      <c r="D13" s="30">
        <f t="shared" ref="D13:D50" si="0">C13/$C$7</f>
        <v>0.29387660602229387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0.10118856197055041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105.23245149141722</v>
      </c>
      <c r="D15" s="30">
        <f t="shared" si="0"/>
        <v>3.7979528619510684E-2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105.85521075030255</v>
      </c>
      <c r="D16" s="30">
        <f t="shared" si="0"/>
        <v>3.8204289164007074E-2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2.752666698111025E-2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3.110690215159161E-2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37.146847093946526</v>
      </c>
      <c r="D19" s="30">
        <f>C19/$C$7</f>
        <v>1.3406698431274275E-2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36.403702066741729</v>
      </c>
      <c r="D20" s="30">
        <f t="shared" si="0"/>
        <v>1.3138489362406639E-2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1.4169358144465559E-2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32.137178099337405</v>
      </c>
      <c r="D22" s="30">
        <f t="shared" si="0"/>
        <v>1.1598654769281373E-2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27.190946359853619</v>
      </c>
      <c r="D23" s="30">
        <f t="shared" si="0"/>
        <v>9.8135062980060639E-3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26.522929436040609</v>
      </c>
      <c r="D24" s="30">
        <f t="shared" si="0"/>
        <v>9.5724117732971809E-3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22.262325549445716</v>
      </c>
      <c r="D25" s="30">
        <f t="shared" si="0"/>
        <v>8.0347138012934888E-3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20.559145125944116</v>
      </c>
      <c r="D26" s="30">
        <f t="shared" si="0"/>
        <v>7.4200175861830284E-3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20.164004397745188</v>
      </c>
      <c r="D27" s="30">
        <f t="shared" si="0"/>
        <v>7.2774070284826837E-3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21.874910787639969</v>
      </c>
      <c r="D28" s="30">
        <f t="shared" si="0"/>
        <v>7.894891628331735E-3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7.2182160695188789E-3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6.2654115483423874E-3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13.924435956739591</v>
      </c>
      <c r="D31" s="30">
        <f t="shared" si="0"/>
        <v>5.0254793690962104E-3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10.981884790443338</v>
      </c>
      <c r="D32" s="30">
        <f t="shared" si="0"/>
        <v>3.9634808633991535E-3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11.606401700848766</v>
      </c>
      <c r="D33" s="30">
        <f t="shared" si="0"/>
        <v>4.1888757633178906E-3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4.9173362077020508</v>
      </c>
      <c r="D34" s="30">
        <f t="shared" si="0"/>
        <v>1.7747197616830984E-3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1.9489183387700975E-3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5.4033323359229</v>
      </c>
      <c r="D36" s="30">
        <f t="shared" si="0"/>
        <v>1.950121014805483E-3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5.1890642868439434</v>
      </c>
      <c r="D37" s="30">
        <f t="shared" si="0"/>
        <v>1.8727893610531738E-3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5.2693052522330754</v>
      </c>
      <c r="D38" s="30">
        <f t="shared" si="0"/>
        <v>1.9017491923434509E-3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4.5371839121283779</v>
      </c>
      <c r="D39" s="30">
        <f t="shared" si="0"/>
        <v>1.6375186912443796E-3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4.7968809973960296</v>
      </c>
      <c r="D40" s="30">
        <f t="shared" si="0"/>
        <v>1.7312461749486884E-3</v>
      </c>
    </row>
    <row r="41" spans="2:14">
      <c r="B41" s="22" t="s">
        <v>37</v>
      </c>
      <c r="C41" s="9">
        <f>[2]GRT!$J$4</f>
        <v>3.630696745788919</v>
      </c>
      <c r="D41" s="30">
        <f t="shared" si="0"/>
        <v>1.3103576797001738E-3</v>
      </c>
    </row>
    <row r="42" spans="2:14">
      <c r="B42" s="22" t="s">
        <v>54</v>
      </c>
      <c r="C42" s="9">
        <f>[2]LINK!$J$4</f>
        <v>4.1801523935379912</v>
      </c>
      <c r="D42" s="30">
        <f t="shared" si="0"/>
        <v>1.5086621590036868E-3</v>
      </c>
    </row>
    <row r="43" spans="2:14">
      <c r="B43" s="22" t="s">
        <v>36</v>
      </c>
      <c r="C43" s="9">
        <f>[2]AMP!$J$4</f>
        <v>3.4162327464485092</v>
      </c>
      <c r="D43" s="30">
        <f t="shared" si="0"/>
        <v>1.2329553053815623E-3</v>
      </c>
    </row>
    <row r="44" spans="2:14">
      <c r="B44" s="22" t="s">
        <v>50</v>
      </c>
      <c r="C44" s="9">
        <f>[2]KAVA!$J$4</f>
        <v>2.4099126494821674</v>
      </c>
      <c r="D44" s="30">
        <f t="shared" si="0"/>
        <v>8.6976351063144995E-4</v>
      </c>
    </row>
    <row r="45" spans="2:14">
      <c r="B45" s="22" t="s">
        <v>40</v>
      </c>
      <c r="C45" s="9">
        <f>[2]SHPING!$J$4</f>
        <v>2.5393981837206248</v>
      </c>
      <c r="D45" s="30">
        <f t="shared" si="0"/>
        <v>9.1649623883196347E-4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6.1239114150883948E-4</v>
      </c>
    </row>
    <row r="47" spans="2:14">
      <c r="B47" s="7" t="s">
        <v>25</v>
      </c>
      <c r="C47" s="1">
        <f>[2]POLIS!J4</f>
        <v>1.248810327568346</v>
      </c>
      <c r="D47" s="30">
        <f t="shared" si="0"/>
        <v>4.5070913871174851E-4</v>
      </c>
    </row>
    <row r="48" spans="2:14">
      <c r="B48" s="22" t="s">
        <v>43</v>
      </c>
      <c r="C48" s="9">
        <f>[2]TRX!$J$4</f>
        <v>0.60615930359323511</v>
      </c>
      <c r="D48" s="30">
        <f t="shared" si="0"/>
        <v>2.1876944129425313E-4</v>
      </c>
    </row>
    <row r="49" spans="2:4">
      <c r="B49" s="7" t="s">
        <v>28</v>
      </c>
      <c r="C49" s="1">
        <f>[2]ATLAS!O46</f>
        <v>0.43066173024712384</v>
      </c>
      <c r="D49" s="30">
        <f t="shared" si="0"/>
        <v>1.5543047108982971E-4</v>
      </c>
    </row>
    <row r="50" spans="2:4">
      <c r="B50" s="22" t="s">
        <v>23</v>
      </c>
      <c r="C50" s="9">
        <f>[2]LUNA!J4</f>
        <v>2.0286150866448263</v>
      </c>
      <c r="D50" s="30">
        <f t="shared" si="0"/>
        <v>7.3214910086440588E-4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2023-04-27T22:31:23Z</dcterms:modified>
</cp:coreProperties>
</file>