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<sst xmlns="http://schemas.openxmlformats.org/spreadsheetml/2006/main" count="92" uniqueCount="59">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</sst>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884.20777579942114</c:v>
                </c:pt>
                <c:pt idx="1">
                  <c:v>803.56229331795919</c:v>
                </c:pt>
                <c:pt idx="2">
                  <c:v>280.37</c:v>
                </c:pt>
                <c:pt idx="3">
                  <c:v>754.90297659872067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884.20777579942114</v>
          </cell>
        </row>
      </sheetData>
      <sheetData sheetId="1">
        <row r="4">
          <cell r="J4">
            <v>803.56229331795919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1.2225483611757797</v>
          </cell>
        </row>
      </sheetData>
      <sheetData sheetId="4">
        <row r="46">
          <cell r="M46">
            <v>76.27000000000001</v>
          </cell>
          <cell r="O46">
            <v>0.43208035280316714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26.209448879959623</v>
          </cell>
        </row>
      </sheetData>
      <sheetData sheetId="8">
        <row r="4">
          <cell r="J4">
            <v>11.524593019690499</v>
          </cell>
        </row>
      </sheetData>
      <sheetData sheetId="9">
        <row r="4">
          <cell r="J4">
            <v>21.521036163941176</v>
          </cell>
        </row>
      </sheetData>
      <sheetData sheetId="10">
        <row r="4">
          <cell r="J4">
            <v>13.725474119319587</v>
          </cell>
        </row>
      </sheetData>
      <sheetData sheetId="11">
        <row r="4">
          <cell r="J4">
            <v>26.894206828041895</v>
          </cell>
        </row>
      </sheetData>
      <sheetData sheetId="12">
        <row r="4">
          <cell r="J4">
            <v>3.3502615125345487</v>
          </cell>
        </row>
      </sheetData>
      <sheetData sheetId="13">
        <row r="4">
          <cell r="J4">
            <v>101.59494577983158</v>
          </cell>
        </row>
      </sheetData>
      <sheetData sheetId="14">
        <row r="4">
          <cell r="J4">
            <v>4.9132808797487613</v>
          </cell>
        </row>
      </sheetData>
      <sheetData sheetId="15">
        <row r="4">
          <cell r="J4">
            <v>20.195411606955165</v>
          </cell>
        </row>
      </sheetData>
      <sheetData sheetId="16">
        <row r="4">
          <cell r="J4">
            <v>5.4368691113599343</v>
          </cell>
        </row>
      </sheetData>
      <sheetData sheetId="17">
        <row r="4">
          <cell r="J4">
            <v>5.4888006742228752</v>
          </cell>
        </row>
      </sheetData>
      <sheetData sheetId="18">
        <row r="4">
          <cell r="J4">
            <v>5.0939597752239196</v>
          </cell>
        </row>
      </sheetData>
      <sheetData sheetId="19">
        <row r="4">
          <cell r="J4">
            <v>4.1444843610104325</v>
          </cell>
        </row>
      </sheetData>
      <sheetData sheetId="20">
        <row r="4">
          <cell r="J4">
            <v>10.932485907939169</v>
          </cell>
        </row>
      </sheetData>
      <sheetData sheetId="21">
        <row r="4">
          <cell r="J4">
            <v>2.0300213054133605</v>
          </cell>
        </row>
      </sheetData>
      <sheetData sheetId="22">
        <row r="4">
          <cell r="J4">
            <v>36.981017585987864</v>
          </cell>
        </row>
      </sheetData>
      <sheetData sheetId="23">
        <row r="4">
          <cell r="J4">
            <v>31.721941318656299</v>
          </cell>
        </row>
      </sheetData>
      <sheetData sheetId="24">
        <row r="4">
          <cell r="J4">
            <v>35.64389214920844</v>
          </cell>
        </row>
      </sheetData>
      <sheetData sheetId="25">
        <row r="4">
          <cell r="J4">
            <v>22.097932692032206</v>
          </cell>
        </row>
      </sheetData>
      <sheetData sheetId="26">
        <row r="4">
          <cell r="J4">
            <v>4.5082313597545687</v>
          </cell>
        </row>
      </sheetData>
      <sheetData sheetId="27">
        <row r="4">
          <cell r="J4">
            <v>105.60622664436806</v>
          </cell>
        </row>
      </sheetData>
      <sheetData sheetId="28">
        <row r="4">
          <cell r="J4">
            <v>0.60951242089599045</v>
          </cell>
        </row>
      </sheetData>
      <sheetData sheetId="29">
        <row r="4">
          <cell r="J4">
            <v>4.7363016259872186</v>
          </cell>
        </row>
      </sheetData>
      <sheetData sheetId="30">
        <row r="4">
          <cell r="J4">
            <v>20.333222102479102</v>
          </cell>
        </row>
      </sheetData>
      <sheetData sheetId="31">
        <row r="4">
          <cell r="J4">
            <v>3.5647842040350892</v>
          </cell>
        </row>
      </sheetData>
      <sheetData sheetId="32">
        <row r="4">
          <cell r="J4">
            <v>2.3566889910036801</v>
          </cell>
        </row>
      </sheetData>
      <sheetData sheetId="33">
        <row r="4">
          <cell r="J4">
            <v>2.3293281723505497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0.12256339599700967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2749.5158506233129</v>
      </c>
      <c r="D7" s="20">
        <f>(C7*[1]Feuil1!$K$2-C4)/C4</f>
        <v>0.10994058033060465</v>
      </c>
      <c r="E7" s="32">
        <f>C7-C7/(1+D7)</f>
        <v>272.34193757983485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884.20777579942114</v>
      </c>
    </row>
    <row r="9" spans="2:20">
      <c r="M9" s="17" t="str">
        <f>IF(C13&gt;C7*[2]Params!F8,B13,"Others")</f>
        <v>BTC</v>
      </c>
      <c r="N9" s="18">
        <f>IF(C13&gt;C7*0.1,C13,C7)</f>
        <v>803.56229331795919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754.90297659872067</v>
      </c>
    </row>
    <row r="12" spans="2:20">
      <c r="B12" s="7" t="s">
        <v>19</v>
      </c>
      <c r="C12" s="1">
        <f>[2]ETH!J4</f>
        <v>884.20777579942114</v>
      </c>
      <c r="D12" s="30">
        <f>C12/$C$7</f>
        <v>0.32158671702109737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803.56229331795919</v>
      </c>
      <c r="D13" s="30">
        <f t="shared" ref="D13:D50" si="0">C13/$C$7</f>
        <v>0.29225592321491523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0.10197067965127038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105.60622664436806</v>
      </c>
      <c r="D15" s="30">
        <f t="shared" si="0"/>
        <v>3.840902630927813E-2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101.59494577983158</v>
      </c>
      <c r="D16" s="30">
        <f t="shared" si="0"/>
        <v>3.695012187574772E-2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2.7739429100839579E-2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3.1347337015882562E-2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36.981017585987864</v>
      </c>
      <c r="D19" s="30">
        <f>C19/$C$7</f>
        <v>1.3450010691011037E-2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35.64389214920844</v>
      </c>
      <c r="D20" s="30">
        <f t="shared" si="0"/>
        <v>1.2963697641942308E-2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1.4278877494414076E-2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31.721941318656299</v>
      </c>
      <c r="D22" s="30">
        <f t="shared" si="0"/>
        <v>1.1537282577027137E-2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26.894206828041895</v>
      </c>
      <c r="D23" s="30">
        <f t="shared" si="0"/>
        <v>9.7814336374693021E-3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26.209448879959623</v>
      </c>
      <c r="D24" s="30">
        <f t="shared" si="0"/>
        <v>9.5323869015041182E-3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22.097932692032206</v>
      </c>
      <c r="D25" s="30">
        <f t="shared" si="0"/>
        <v>8.0370268412973955E-3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20.195411606955165</v>
      </c>
      <c r="D26" s="30">
        <f t="shared" si="0"/>
        <v>7.3450791718028766E-3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20.333222102479102</v>
      </c>
      <c r="D27" s="30">
        <f t="shared" si="0"/>
        <v>7.3952009034134424E-3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21.521036163941176</v>
      </c>
      <c r="D28" s="30">
        <f t="shared" si="0"/>
        <v>7.8272093463517857E-3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7.2740078932318278E-3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6.313838851325226E-3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13.725474119319587</v>
      </c>
      <c r="D31" s="30">
        <f t="shared" si="0"/>
        <v>4.9919603541139917E-3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10.932485907939169</v>
      </c>
      <c r="D32" s="30">
        <f t="shared" si="0"/>
        <v>3.9761494393497614E-3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11.524593019690499</v>
      </c>
      <c r="D33" s="30">
        <f t="shared" si="0"/>
        <v>4.1914990295756557E-3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4.9132808797487613</v>
      </c>
      <c r="D34" s="30">
        <f t="shared" si="0"/>
        <v>1.7869621950478754E-3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1.9639821311725936E-3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5.4368691113599343</v>
      </c>
      <c r="D36" s="30">
        <f t="shared" si="0"/>
        <v>1.9773914415250238E-3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5.0939597752239196</v>
      </c>
      <c r="D37" s="30">
        <f t="shared" si="0"/>
        <v>1.8526751806392109E-3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5.4888006742228752</v>
      </c>
      <c r="D38" s="30">
        <f t="shared" si="0"/>
        <v>1.9962789714336685E-3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4.5082313597545687</v>
      </c>
      <c r="D39" s="30">
        <f t="shared" si="0"/>
        <v>1.6396455247684994E-3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4.7363016259872186</v>
      </c>
      <c r="D40" s="30">
        <f t="shared" si="0"/>
        <v>1.7225947706078883E-3</v>
      </c>
    </row>
    <row r="41" spans="2:14">
      <c r="B41" s="22" t="s">
        <v>37</v>
      </c>
      <c r="C41" s="9">
        <f>[2]GRT!$J$4</f>
        <v>3.5647842040350892</v>
      </c>
      <c r="D41" s="30">
        <f t="shared" si="0"/>
        <v>1.2965134218909688E-3</v>
      </c>
    </row>
    <row r="42" spans="2:14">
      <c r="B42" s="22" t="s">
        <v>54</v>
      </c>
      <c r="C42" s="9">
        <f>[2]LINK!$J$4</f>
        <v>4.1444843610104325</v>
      </c>
      <c r="D42" s="30">
        <f t="shared" si="0"/>
        <v>1.5073505977682875E-3</v>
      </c>
    </row>
    <row r="43" spans="2:14">
      <c r="B43" s="22" t="s">
        <v>36</v>
      </c>
      <c r="C43" s="9">
        <f>[2]AMP!$J$4</f>
        <v>3.3502615125345487</v>
      </c>
      <c r="D43" s="30">
        <f t="shared" si="0"/>
        <v>1.2184914343283553E-3</v>
      </c>
    </row>
    <row r="44" spans="2:14">
      <c r="B44" s="22" t="s">
        <v>50</v>
      </c>
      <c r="C44" s="9">
        <f>[2]KAVA!$J$4</f>
        <v>2.3566889910036801</v>
      </c>
      <c r="D44" s="30">
        <f t="shared" si="0"/>
        <v>8.5712871612266602E-4</v>
      </c>
    </row>
    <row r="45" spans="2:14">
      <c r="B45" s="22" t="s">
        <v>40</v>
      </c>
      <c r="C45" s="9">
        <f>[2]SHPING!$J$4</f>
        <v>2.3293281723505497</v>
      </c>
      <c r="D45" s="30">
        <f t="shared" si="0"/>
        <v>8.4717757558025822E-4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6.1712450197926234E-4</v>
      </c>
    </row>
    <row r="47" spans="2:14">
      <c r="B47" s="7" t="s">
        <v>25</v>
      </c>
      <c r="C47" s="1">
        <f>[2]POLIS!J4</f>
        <v>1.2225483611757797</v>
      </c>
      <c r="D47" s="30">
        <f t="shared" si="0"/>
        <v>4.4464132145251284E-4</v>
      </c>
    </row>
    <row r="48" spans="2:14">
      <c r="B48" s="22" t="s">
        <v>43</v>
      </c>
      <c r="C48" s="9">
        <f>[2]TRX!$J$4</f>
        <v>0.60951242089599045</v>
      </c>
      <c r="D48" s="30">
        <f t="shared" si="0"/>
        <v>2.2167990803101371E-4</v>
      </c>
    </row>
    <row r="49" spans="2:4">
      <c r="B49" s="7" t="s">
        <v>28</v>
      </c>
      <c r="C49" s="1">
        <f>[2]ATLAS!O46</f>
        <v>0.43208035280316714</v>
      </c>
      <c r="D49" s="30">
        <f t="shared" si="0"/>
        <v>1.5714779484003153E-4</v>
      </c>
    </row>
    <row r="50" spans="2:4">
      <c r="B50" s="22" t="s">
        <v>23</v>
      </c>
      <c r="C50" s="9">
        <f>[2]LUNA!J4</f>
        <v>2.0300213054133605</v>
      </c>
      <c r="D50" s="30">
        <f t="shared" si="0"/>
        <v>7.3831954995027811E-4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2023-04-28T10:17:03Z</dcterms:modified>
</cp:coreProperties>
</file>