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<sst xmlns="http://schemas.openxmlformats.org/spreadsheetml/2006/main" count="97" uniqueCount="60">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</sst>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822.82700453553866</c:v>
                </c:pt>
                <c:pt idx="1">
                  <c:v>760.8523200190981</c:v>
                </c:pt>
                <c:pt idx="2">
                  <c:v>143.49353726912457</c:v>
                </c:pt>
                <c:pt idx="3">
                  <c:v>571.99092823862736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822.82700453553866</v>
          </cell>
        </row>
      </sheetData>
      <sheetData sheetId="1">
        <row r="4">
          <cell r="J4">
            <v>760.8523200190981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0.68590855400376805</v>
          </cell>
        </row>
      </sheetData>
      <sheetData sheetId="4">
        <row r="46">
          <cell r="M46">
            <v>70.349999999999994</v>
          </cell>
          <cell r="O46">
            <v>1.1948955786217095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24.965799160548016</v>
          </cell>
        </row>
      </sheetData>
      <sheetData sheetId="8">
        <row r="4">
          <cell r="J4">
            <v>5.6822463199499058</v>
          </cell>
        </row>
      </sheetData>
      <sheetData sheetId="9">
        <row r="4">
          <cell r="J4">
            <v>10.874119859172861</v>
          </cell>
        </row>
      </sheetData>
      <sheetData sheetId="10">
        <row r="4">
          <cell r="J4">
            <v>7.7938532300174828</v>
          </cell>
        </row>
      </sheetData>
      <sheetData sheetId="11">
        <row r="4">
          <cell r="J4">
            <v>25.342981672097615</v>
          </cell>
        </row>
      </sheetData>
      <sheetData sheetId="12">
        <row r="4">
          <cell r="J4">
            <v>1.6713092398361229</v>
          </cell>
        </row>
      </sheetData>
      <sheetData sheetId="13">
        <row r="4">
          <cell r="J4">
            <v>125.62847031015627</v>
          </cell>
        </row>
      </sheetData>
      <sheetData sheetId="14">
        <row r="4">
          <cell r="J4">
            <v>3.7612845646578559</v>
          </cell>
        </row>
      </sheetData>
      <sheetData sheetId="15">
        <row r="4">
          <cell r="J4">
            <v>24.131654284488</v>
          </cell>
        </row>
      </sheetData>
      <sheetData sheetId="16">
        <row r="4">
          <cell r="J4">
            <v>2.8507679198438929</v>
          </cell>
        </row>
      </sheetData>
      <sheetData sheetId="17">
        <row r="4">
          <cell r="J4">
            <v>5.1081125164193102</v>
          </cell>
        </row>
      </sheetData>
      <sheetData sheetId="18">
        <row r="4">
          <cell r="J4">
            <v>6.7137897242746414</v>
          </cell>
        </row>
      </sheetData>
      <sheetData sheetId="19">
        <row r="4">
          <cell r="J4">
            <v>7.3541284339198087</v>
          </cell>
        </row>
      </sheetData>
      <sheetData sheetId="20">
        <row r="4">
          <cell r="J4">
            <v>9.8767334173226082</v>
          </cell>
        </row>
      </sheetData>
      <sheetData sheetId="21">
        <row r="4">
          <cell r="J4">
            <v>1.0072866623390702</v>
          </cell>
        </row>
      </sheetData>
      <sheetData sheetId="22">
        <row r="4">
          <cell r="J4">
            <v>19.547737562778739</v>
          </cell>
        </row>
      </sheetData>
      <sheetData sheetId="23">
        <row r="4">
          <cell r="J4">
            <v>24.926623684697219</v>
          </cell>
        </row>
      </sheetData>
      <sheetData sheetId="24">
        <row r="4">
          <cell r="J4">
            <v>20.262018694225766</v>
          </cell>
        </row>
      </sheetData>
      <sheetData sheetId="25">
        <row r="4">
          <cell r="J4">
            <v>22.109139547103847</v>
          </cell>
        </row>
      </sheetData>
      <sheetData sheetId="26">
        <row r="4">
          <cell r="J4">
            <v>3.1679818859568099</v>
          </cell>
        </row>
      </sheetData>
      <sheetData sheetId="27">
        <row r="4">
          <cell r="J4">
            <v>143.49353726912457</v>
          </cell>
        </row>
      </sheetData>
      <sheetData sheetId="28">
        <row r="4">
          <cell r="J4">
            <v>0.75511364275224879</v>
          </cell>
        </row>
      </sheetData>
      <sheetData sheetId="29">
        <row r="4">
          <cell r="J4">
            <v>7.1365444009522516</v>
          </cell>
        </row>
      </sheetData>
      <sheetData sheetId="30">
        <row r="4">
          <cell r="J4">
            <v>22.355690855845232</v>
          </cell>
        </row>
      </sheetData>
      <sheetData sheetId="31">
        <row r="4">
          <cell r="J4">
            <v>4.4067054391572196</v>
          </cell>
        </row>
      </sheetData>
      <sheetData sheetId="32">
        <row r="4">
          <cell r="J4">
            <v>1.7923135658595308</v>
          </cell>
        </row>
      </sheetData>
      <sheetData sheetId="33">
        <row r="4">
          <cell r="J4">
            <v>3.4707646957754821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1.7451498641729742E-2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2321.8636308465352</v>
      </c>
      <c r="D7" s="20">
        <f>(C7*[1]Feuil1!$K$2-C4)/C4</f>
        <v>-0.11742025728055676</v>
      </c>
      <c r="E7" s="31">
        <f>C7-C7/(1+D7)</f>
        <v>-308.90559992269527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822.82700453553866</v>
      </c>
    </row>
    <row r="9" spans="2:20">
      <c r="M9" s="17" t="str">
        <f>IF(C13&gt;C7*[2]Params!F8,B13,"Others")</f>
        <v>BTC</v>
      </c>
      <c r="N9" s="18">
        <f>IF(C13&gt;C7*0.1,C13,C7)</f>
        <v>760.8523200190981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143.49353726912457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571.99092823862736</v>
      </c>
    </row>
    <row r="12" spans="2:20">
      <c r="B12" s="7" t="s">
        <v>19</v>
      </c>
      <c r="C12" s="1">
        <f>[2]ETH!J4</f>
        <v>822.82700453553866</v>
      </c>
      <c r="D12" s="20">
        <f>C12/$C$7</f>
        <v>0.35438214096817638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760.8523200190981</v>
      </c>
      <c r="D13" s="20">
        <f t="shared" ref="D13:D50" si="0">C13/$C$7</f>
        <v>0.32769035610489178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143.49353726912457</v>
      </c>
      <c r="D14" s="20">
        <f t="shared" si="0"/>
        <v>6.1801018527865841E-2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125.62847031015627</v>
      </c>
      <c r="D15" s="20">
        <f t="shared" si="0"/>
        <v>5.410673936279066E-2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3.0298937054434535E-2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2.9782110836022009E-2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25.342981672097615</v>
      </c>
      <c r="D18" s="20">
        <f>C18/$C$7</f>
        <v>1.0914931150740209E-2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24.926623684697219</v>
      </c>
      <c r="D19" s="20">
        <f>C19/$C$7</f>
        <v>1.0735610547295212E-2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24.131654284488</v>
      </c>
      <c r="D20" s="20">
        <f t="shared" si="0"/>
        <v>1.0393226356575372E-2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24.965799160548016</v>
      </c>
      <c r="D21" s="20">
        <f t="shared" si="0"/>
        <v>1.0752482974827277E-2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22.109139547103847</v>
      </c>
      <c r="D22" s="20">
        <f t="shared" si="0"/>
        <v>9.5221524870704871E-3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19.547737562778739</v>
      </c>
      <c r="D23" s="20">
        <f t="shared" si="0"/>
        <v>8.4189860692429081E-3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20.262018694225766</v>
      </c>
      <c r="D24" s="20">
        <f t="shared" si="0"/>
        <v>8.7266187492839008E-3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5.5989506994690687E-3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22.355690855845232</v>
      </c>
      <c r="D26" s="20">
        <f t="shared" si="0"/>
        <v>9.628339304188379E-3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10.874119859172861</v>
      </c>
      <c r="D27" s="20">
        <f t="shared" si="0"/>
        <v>4.6833585378174142E-3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6.1760733100297265E-3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5.44390283394531E-3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5.8315224977547068E-3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9.8767334173226082</v>
      </c>
      <c r="D31" s="20">
        <f t="shared" si="0"/>
        <v>4.2537956519529191E-3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7.7938532300174828</v>
      </c>
      <c r="D32" s="20">
        <f t="shared" si="0"/>
        <v>3.3567230764435111E-3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7.1365444009522516</v>
      </c>
      <c r="D33" s="20">
        <f t="shared" si="0"/>
        <v>3.0736277127310519E-3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7.3541284339198087</v>
      </c>
      <c r="D34" s="20">
        <f t="shared" si="0"/>
        <v>3.1673386568523598E-3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6.7137897242746414</v>
      </c>
      <c r="D35" s="20">
        <f t="shared" si="0"/>
        <v>2.8915521286781345E-3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5.6822463199499058</v>
      </c>
      <c r="D36" s="20">
        <f t="shared" si="0"/>
        <v>2.4472782313568514E-3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5.1081125164193102</v>
      </c>
      <c r="D37" s="20">
        <f t="shared" si="0"/>
        <v>2.2000053959055849E-3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2.3257179828563824E-3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3.7612845646578559</v>
      </c>
      <c r="D39" s="20">
        <f t="shared" si="0"/>
        <v>1.6199420649379472E-3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4.4067054391572196</v>
      </c>
      <c r="D40" s="20">
        <f t="shared" si="0"/>
        <v>1.8979174231479588E-3</v>
      </c>
    </row>
    <row r="41" spans="2:14">
      <c r="B41" s="22" t="s">
        <v>56</v>
      </c>
      <c r="C41" s="9">
        <f>[2]SHIB!$J$4</f>
        <v>3.1679818859568099</v>
      </c>
      <c r="D41" s="20">
        <f t="shared" si="0"/>
        <v>1.3644134150987092E-3</v>
      </c>
    </row>
    <row r="42" spans="2:14">
      <c r="B42" s="22" t="s">
        <v>33</v>
      </c>
      <c r="C42" s="1">
        <f>[2]EGLD!$J$4</f>
        <v>2.8507679198438929</v>
      </c>
      <c r="D42" s="20">
        <f t="shared" si="0"/>
        <v>1.2277930029872266E-3</v>
      </c>
    </row>
    <row r="43" spans="2:14">
      <c r="B43" s="22" t="s">
        <v>50</v>
      </c>
      <c r="C43" s="9">
        <f>[2]KAVA!$J$4</f>
        <v>1.7923135658595308</v>
      </c>
      <c r="D43" s="20">
        <f t="shared" si="0"/>
        <v>7.7192886871054779E-4</v>
      </c>
    </row>
    <row r="44" spans="2:14">
      <c r="B44" s="22" t="s">
        <v>36</v>
      </c>
      <c r="C44" s="9">
        <f>[2]AMP!$J$4</f>
        <v>1.6713092398361229</v>
      </c>
      <c r="D44" s="20">
        <f t="shared" si="0"/>
        <v>7.1981369518535213E-4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7.3078951642881836E-4</v>
      </c>
    </row>
    <row r="46" spans="2:14">
      <c r="B46" s="22" t="s">
        <v>40</v>
      </c>
      <c r="C46" s="9">
        <f>[2]SHPING!$J$4</f>
        <v>3.4707646957754821</v>
      </c>
      <c r="D46" s="20">
        <f t="shared" si="0"/>
        <v>1.4948184939311297E-3</v>
      </c>
    </row>
    <row r="47" spans="2:14">
      <c r="B47" s="22" t="s">
        <v>23</v>
      </c>
      <c r="C47" s="9">
        <f>[2]LUNA!J4</f>
        <v>1.0072866623390702</v>
      </c>
      <c r="D47" s="20">
        <f t="shared" si="0"/>
        <v>4.3382679712840002E-4</v>
      </c>
    </row>
    <row r="48" spans="2:14">
      <c r="B48" s="7" t="s">
        <v>28</v>
      </c>
      <c r="C48" s="1">
        <f>[2]ATLAS!O46</f>
        <v>1.1948955786217095</v>
      </c>
      <c r="D48" s="20">
        <f t="shared" si="0"/>
        <v>5.1462780274742445E-4</v>
      </c>
    </row>
    <row r="49" spans="2:4">
      <c r="B49" s="7" t="s">
        <v>25</v>
      </c>
      <c r="C49" s="1">
        <f>[2]POLIS!J4</f>
        <v>0.68590855400376805</v>
      </c>
      <c r="D49" s="20">
        <f t="shared" si="0"/>
        <v>2.9541293678547807E-4</v>
      </c>
    </row>
    <row r="50" spans="2:4">
      <c r="B50" s="22" t="s">
        <v>43</v>
      </c>
      <c r="C50" s="9">
        <f>[2]TRX!$J$4</f>
        <v>0.75511364275224879</v>
      </c>
      <c r="D50" s="20">
        <f t="shared" si="0"/>
        <v>3.2521877371279539E-4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2023-09-12T20:54:48Z</dcterms:modified>
</cp:coreProperties>
</file>