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46" l="1"/>
  <c r="C25"/>
  <c r="C29" l="1"/>
  <c r="T2"/>
  <c r="C25" i="2" l="1"/>
  <c r="C35" i="1" l="1"/>
  <c r="C4"/>
  <c r="C38"/>
  <c r="C28"/>
  <c r="Q2" l="1"/>
  <c r="C45" l="1"/>
  <c r="C48" l="1"/>
  <c r="C44" l="1"/>
  <c r="C43" l="1"/>
  <c r="C17" l="1"/>
  <c r="C39" l="1"/>
  <c r="C50" l="1"/>
  <c r="C33" l="1"/>
  <c r="C49"/>
  <c r="C24"/>
  <c r="C47"/>
  <c r="C36"/>
  <c r="C37"/>
  <c r="C40"/>
  <c r="C18"/>
  <c r="C30"/>
  <c r="C26" l="1"/>
  <c r="C42"/>
  <c r="C23"/>
  <c r="C32"/>
  <c r="C41"/>
  <c r="C34"/>
  <c r="C27"/>
  <c r="C22"/>
  <c r="C20"/>
  <c r="C14"/>
  <c r="C21"/>
  <c r="C19"/>
  <c r="C12" l="1"/>
  <c r="C16"/>
  <c r="C13" l="1"/>
  <c r="C31" l="1"/>
  <c r="C15" l="1"/>
  <c r="C7" l="1"/>
  <c r="D49" l="1"/>
  <c r="D27"/>
  <c r="D38"/>
  <c r="N8"/>
  <c r="D41"/>
  <c r="D45"/>
  <c r="D17"/>
  <c r="D23"/>
  <c r="D44"/>
  <c r="D32"/>
  <c r="Q3"/>
  <c r="D21"/>
  <c r="D36"/>
  <c r="D22"/>
  <c r="D39"/>
  <c r="D25"/>
  <c r="D34"/>
  <c r="D18"/>
  <c r="D19"/>
  <c r="D35"/>
  <c r="D29"/>
  <c r="M9"/>
  <c r="D24"/>
  <c r="M8"/>
  <c r="D26"/>
  <c r="D16"/>
  <c r="D43"/>
  <c r="D50"/>
  <c r="D12"/>
  <c r="D37"/>
  <c r="D42"/>
  <c r="N9"/>
  <c r="D47"/>
  <c r="D33"/>
  <c r="D20"/>
  <c r="D48"/>
  <c r="D46"/>
  <c r="D28"/>
  <c r="D40"/>
  <c r="D31"/>
  <c r="D7"/>
  <c r="E7" s="1"/>
  <c r="D14"/>
  <c r="D13"/>
  <c r="D30"/>
  <c r="D15"/>
  <c r="N10" l="1"/>
  <c r="M10"/>
  <c r="N11" l="1"/>
  <c r="M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<sst xmlns="http://schemas.openxmlformats.org/spreadsheetml/2006/main" count="97" uniqueCount="60">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</sst>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933.60109691313744</c:v>
                </c:pt>
                <c:pt idx="1">
                  <c:v>867.91783983907669</c:v>
                </c:pt>
                <c:pt idx="2">
                  <c:v>851.95735802859474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933.60109691313744</v>
          </cell>
        </row>
      </sheetData>
      <sheetData sheetId="1">
        <row r="4">
          <cell r="J4">
            <v>867.91783983907669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0.8437452811063656</v>
          </cell>
        </row>
      </sheetData>
      <sheetData sheetId="4">
        <row r="46">
          <cell r="M46">
            <v>79.390000000000015</v>
          </cell>
          <cell r="O46">
            <v>0.68520700471283291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26.45094695570474</v>
          </cell>
        </row>
      </sheetData>
      <sheetData sheetId="8">
        <row r="4">
          <cell r="J4">
            <v>7.196957092526949</v>
          </cell>
        </row>
      </sheetData>
      <sheetData sheetId="9">
        <row r="4">
          <cell r="J4">
            <v>15.709607721135352</v>
          </cell>
        </row>
      </sheetData>
      <sheetData sheetId="10">
        <row r="4">
          <cell r="J4">
            <v>11.266421303819632</v>
          </cell>
        </row>
      </sheetData>
      <sheetData sheetId="11">
        <row r="4">
          <cell r="J4">
            <v>31.076609893832849</v>
          </cell>
        </row>
      </sheetData>
      <sheetData sheetId="12">
        <row r="4">
          <cell r="J4">
            <v>1.9582235004091579</v>
          </cell>
        </row>
      </sheetData>
      <sheetData sheetId="13">
        <row r="4">
          <cell r="J4">
            <v>194.32824536665208</v>
          </cell>
        </row>
      </sheetData>
      <sheetData sheetId="14">
        <row r="4">
          <cell r="J4">
            <v>4.0228933781540821</v>
          </cell>
        </row>
      </sheetData>
      <sheetData sheetId="15">
        <row r="4">
          <cell r="J4">
            <v>28.695993349798648</v>
          </cell>
        </row>
      </sheetData>
      <sheetData sheetId="16">
        <row r="4">
          <cell r="J4">
            <v>4.1796351197273633</v>
          </cell>
        </row>
      </sheetData>
      <sheetData sheetId="17">
        <row r="4">
          <cell r="J4">
            <v>5.5258888474447927</v>
          </cell>
        </row>
      </sheetData>
      <sheetData sheetId="18">
        <row r="4">
          <cell r="J4">
            <v>7.859205194578073</v>
          </cell>
        </row>
      </sheetData>
      <sheetData sheetId="19">
        <row r="4">
          <cell r="J4">
            <v>6.3872873565673753</v>
          </cell>
        </row>
      </sheetData>
      <sheetData sheetId="20">
        <row r="4">
          <cell r="J4">
            <v>9.0760425046258888</v>
          </cell>
        </row>
      </sheetData>
      <sheetData sheetId="21">
        <row r="4">
          <cell r="J4">
            <v>1.3168650962437729</v>
          </cell>
        </row>
      </sheetData>
      <sheetData sheetId="22">
        <row r="4">
          <cell r="J4">
            <v>27.529797984557025</v>
          </cell>
        </row>
      </sheetData>
      <sheetData sheetId="23">
        <row r="4">
          <cell r="J4">
            <v>30.667823530770338</v>
          </cell>
        </row>
      </sheetData>
      <sheetData sheetId="24">
        <row r="4">
          <cell r="J4">
            <v>24.537726299265898</v>
          </cell>
        </row>
      </sheetData>
      <sheetData sheetId="25">
        <row r="4">
          <cell r="J4">
            <v>25.697809426873878</v>
          </cell>
        </row>
      </sheetData>
      <sheetData sheetId="26">
        <row r="4">
          <cell r="J4">
            <v>3.1788908554264181</v>
          </cell>
        </row>
      </sheetData>
      <sheetData sheetId="27">
        <row r="4">
          <cell r="J4">
            <v>153.0398316646239</v>
          </cell>
        </row>
      </sheetData>
      <sheetData sheetId="28">
        <row r="4">
          <cell r="J4">
            <v>0.72362322760951037</v>
          </cell>
        </row>
      </sheetData>
      <sheetData sheetId="29">
        <row r="4">
          <cell r="J4">
            <v>7.8437505339710443</v>
          </cell>
        </row>
      </sheetData>
      <sheetData sheetId="30">
        <row r="4">
          <cell r="J4">
            <v>20.193148668137852</v>
          </cell>
        </row>
      </sheetData>
      <sheetData sheetId="31">
        <row r="4">
          <cell r="J4">
            <v>4.8915976670417169</v>
          </cell>
        </row>
      </sheetData>
      <sheetData sheetId="32">
        <row r="4">
          <cell r="J4">
            <v>2.7242172097450266</v>
          </cell>
        </row>
      </sheetData>
      <sheetData sheetId="33">
        <row r="4">
          <cell r="J4">
            <v>1.8502470402807776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</f>
        <v>13.560000000000002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37.376000000000005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1.3963688691329131E-2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2676.6566360942252</v>
      </c>
      <c r="D7" s="20">
        <f>(C7*[1]Feuil1!$K$2-C4)/C4</f>
        <v>2.8623268674472506E-2</v>
      </c>
      <c r="E7" s="31">
        <f>C7-C7/(1+D7)</f>
        <v>74.482723050747154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933.60109691313744</v>
      </c>
    </row>
    <row r="9" spans="2:20">
      <c r="M9" s="17" t="str">
        <f>IF(C13&gt;C7*[2]Params!F8,B13,"Others")</f>
        <v>BTC</v>
      </c>
      <c r="N9" s="18">
        <f>IF(C13&gt;C7*0.1,C13,C7)</f>
        <v>867.91783983907669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851.95735802859474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933.60109691313744</v>
      </c>
      <c r="D12" s="20">
        <f>C12/$C$7</f>
        <v>0.34879374676740282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867.91783983907669</v>
      </c>
      <c r="D13" s="20">
        <f t="shared" ref="D13:D50" si="0">C13/$C$7</f>
        <v>0.32425445540356701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153.0398316646239</v>
      </c>
      <c r="D14" s="20">
        <f t="shared" si="0"/>
        <v>5.7175742902884803E-2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194.32824536665208</v>
      </c>
      <c r="D15" s="20">
        <f t="shared" si="0"/>
        <v>7.2601110933009208E-2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2.9660136055346203E-2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2.5834467920735481E-2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31.076609893832849</v>
      </c>
      <c r="D18" s="20">
        <f>C18/$C$7</f>
        <v>1.1610234004156696E-2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30.667823530770338</v>
      </c>
      <c r="D19" s="20">
        <f>C19/$C$7</f>
        <v>1.1457511253860636E-2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28.695993349798648</v>
      </c>
      <c r="D20" s="20">
        <f t="shared" si="0"/>
        <v>1.0720834702082601E-2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27.529797984557025</v>
      </c>
      <c r="D21" s="20">
        <f t="shared" si="0"/>
        <v>1.0285143642752953E-2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26.45094695570474</v>
      </c>
      <c r="D22" s="20">
        <f t="shared" si="0"/>
        <v>9.8820844627654364E-3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24.537726299265898</v>
      </c>
      <c r="D23" s="20">
        <f t="shared" si="0"/>
        <v>9.1673044530176748E-3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25.697809426873878</v>
      </c>
      <c r="D24" s="20">
        <f t="shared" si="0"/>
        <v>9.6007119778994503E-3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8.4682758187997718E-3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20.193148668137852</v>
      </c>
      <c r="D26" s="20">
        <f t="shared" si="0"/>
        <v>7.5441684958156138E-3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15.709607721135352</v>
      </c>
      <c r="D27" s="20">
        <f t="shared" si="0"/>
        <v>5.86911578769356E-3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6.0919281838830476E-3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13.560000000000002</v>
      </c>
      <c r="D29" s="20">
        <f t="shared" si="0"/>
        <v>5.0660214751290407E-3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11.266421303819632</v>
      </c>
      <c r="D30" s="20">
        <f t="shared" si="0"/>
        <v>4.2091395481564584E-3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9.0760425046258888</v>
      </c>
      <c r="D31" s="20">
        <f t="shared" si="0"/>
        <v>3.3908131443671614E-3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7.859205194578073</v>
      </c>
      <c r="D32" s="20">
        <f t="shared" si="0"/>
        <v>2.9362022340101933E-3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7.8437505339710443</v>
      </c>
      <c r="D33" s="20">
        <f t="shared" si="0"/>
        <v>2.9304283665672701E-3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7.196957092526949</v>
      </c>
      <c r="D34" s="20">
        <f t="shared" si="0"/>
        <v>2.6887860756875945E-3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7.51</v>
      </c>
      <c r="D35" s="20">
        <f t="shared" si="0"/>
        <v>2.8057390323170416E-3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6.3872873565673753</v>
      </c>
      <c r="D36" s="20">
        <f t="shared" si="0"/>
        <v>2.3862931354122802E-3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5.5258888474447927</v>
      </c>
      <c r="D37" s="20">
        <f t="shared" si="0"/>
        <v>2.0644743045967091E-3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2.0174421803611222E-3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4.8915976670417169</v>
      </c>
      <c r="D39" s="20">
        <f t="shared" si="0"/>
        <v>1.8275028634900036E-3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4.1796351197273633</v>
      </c>
      <c r="D40" s="20">
        <f t="shared" si="0"/>
        <v>1.5615133683438316E-3</v>
      </c>
    </row>
    <row r="41" spans="2:14">
      <c r="B41" s="22" t="s">
        <v>51</v>
      </c>
      <c r="C41" s="9">
        <f>[2]DOGE!$J$4</f>
        <v>4.0228933781540821</v>
      </c>
      <c r="D41" s="20">
        <f t="shared" si="0"/>
        <v>1.5029545904043501E-3</v>
      </c>
    </row>
    <row r="42" spans="2:14">
      <c r="B42" s="22" t="s">
        <v>56</v>
      </c>
      <c r="C42" s="9">
        <f>[2]SHIB!$J$4</f>
        <v>3.1788908554264181</v>
      </c>
      <c r="D42" s="20">
        <f t="shared" si="0"/>
        <v>1.1876349071299084E-3</v>
      </c>
    </row>
    <row r="43" spans="2:14">
      <c r="B43" s="22" t="s">
        <v>50</v>
      </c>
      <c r="C43" s="9">
        <f>[2]KAVA!$J$4</f>
        <v>2.7242172097450266</v>
      </c>
      <c r="D43" s="20">
        <f t="shared" si="0"/>
        <v>1.0177686495194997E-3</v>
      </c>
    </row>
    <row r="44" spans="2:14">
      <c r="B44" s="22" t="s">
        <v>36</v>
      </c>
      <c r="C44" s="9">
        <f>[2]AMP!$J$4</f>
        <v>1.9582235004091579</v>
      </c>
      <c r="D44" s="20">
        <f t="shared" si="0"/>
        <v>7.3159309042589637E-4</v>
      </c>
    </row>
    <row r="45" spans="2:14">
      <c r="B45" s="22" t="s">
        <v>40</v>
      </c>
      <c r="C45" s="9">
        <f>[2]SHPING!$J$4</f>
        <v>1.8502470402807776</v>
      </c>
      <c r="D45" s="20">
        <f t="shared" si="0"/>
        <v>6.9125304132421571E-4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6.3392277407533289E-4</v>
      </c>
    </row>
    <row r="47" spans="2:14">
      <c r="B47" s="22" t="s">
        <v>23</v>
      </c>
      <c r="C47" s="9">
        <f>[2]LUNA!J4</f>
        <v>1.3168650962437729</v>
      </c>
      <c r="D47" s="20">
        <f t="shared" si="0"/>
        <v>4.9198133166805484E-4</v>
      </c>
    </row>
    <row r="48" spans="2:14">
      <c r="B48" s="7" t="s">
        <v>25</v>
      </c>
      <c r="C48" s="1">
        <f>[2]POLIS!J4</f>
        <v>0.8437452811063656</v>
      </c>
      <c r="D48" s="20">
        <f t="shared" si="0"/>
        <v>3.1522357770085818E-4</v>
      </c>
    </row>
    <row r="49" spans="2:4">
      <c r="B49" s="22" t="s">
        <v>43</v>
      </c>
      <c r="C49" s="9">
        <f>[2]TRX!$J$4</f>
        <v>0.72362322760951037</v>
      </c>
      <c r="D49" s="20">
        <f t="shared" si="0"/>
        <v>2.7034593001268206E-4</v>
      </c>
    </row>
    <row r="50" spans="2:4">
      <c r="B50" s="7" t="s">
        <v>28</v>
      </c>
      <c r="C50" s="1">
        <f>[2]ATLAS!O46</f>
        <v>0.68520700471283291</v>
      </c>
      <c r="D50" s="20">
        <f t="shared" si="0"/>
        <v>2.5599361362714285E-4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2023-07-07T08:22:56Z</dcterms:modified>
</cp:coreProperties>
</file>