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1061376"/>
        <axId val="81063296"/>
      </lineChart>
      <dateAx>
        <axId val="81061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63296"/>
        <crosses val="autoZero"/>
        <lblOffset val="100"/>
      </dateAx>
      <valAx>
        <axId val="81063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61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2225.293684633117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0.00633361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1.622211270636502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0.57319531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9.691710714270723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0.02494946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22.34816408415569</v>
      </c>
      <c r="M3" t="inlineStr">
        <is>
          <t>Objectif :</t>
        </is>
      </c>
      <c r="N3" s="24">
        <f>(INDEX(N5:N20,MATCH(MAX(O17:O18,O6),O5:O20,0))/0.9)</f>
        <v/>
      </c>
      <c r="O3" s="55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0.01543107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</f>
        <v/>
      </c>
      <c r="S10" s="55">
        <f>T10/R10</f>
        <v/>
      </c>
      <c r="T10" s="55">
        <f>D13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F15" t="inlineStr">
        <is>
          <t>Moy</t>
        </is>
      </c>
      <c r="G15" s="54">
        <f>(D16/B16)</f>
        <v/>
      </c>
    </row>
    <row r="16">
      <c r="B16" s="24">
        <f>(SUM(B5:B15))</f>
        <v/>
      </c>
      <c r="D16" s="54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4">
        <f>(SUM(T5:T15))</f>
        <v/>
      </c>
    </row>
    <row r="17">
      <c r="M17" t="inlineStr">
        <is>
          <t>Objectif</t>
        </is>
      </c>
      <c r="N17" s="24">
        <f>-B12</f>
        <v/>
      </c>
      <c r="O17" s="54">
        <f>18.6</f>
        <v/>
      </c>
      <c r="P17" s="54">
        <f>-D12</f>
        <v/>
      </c>
      <c r="Q17" t="inlineStr">
        <is>
          <t>Done</t>
        </is>
      </c>
    </row>
    <row r="18">
      <c r="N18" s="24">
        <f>-B14</f>
        <v/>
      </c>
      <c r="O18" s="54">
        <f>C14</f>
        <v/>
      </c>
      <c r="P18" s="54">
        <f>-D14</f>
        <v/>
      </c>
      <c r="Q18" t="inlineStr">
        <is>
          <t>Done</t>
        </is>
      </c>
    </row>
    <row r="19">
      <c r="N19" s="24">
        <f>3*($B$10)/5-N17-N18</f>
        <v/>
      </c>
      <c r="O19" s="54">
        <f>($C$10*Params!K10)</f>
        <v/>
      </c>
      <c r="P19" s="54">
        <f>(O19*N19)</f>
        <v/>
      </c>
    </row>
    <row r="20">
      <c r="N20" s="24">
        <f>($B$10)/5</f>
        <v/>
      </c>
      <c r="O20" s="54">
        <f>($C$10*Params!K11)</f>
        <v/>
      </c>
      <c r="P20" s="54">
        <f>(O20*N20)</f>
        <v/>
      </c>
    </row>
    <row r="21"/>
    <row r="22">
      <c r="P22" s="54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0.002620383897807643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231.0317456565855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0.00215399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0.08971237237794531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0.2712555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5.624767797108269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0.06979563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50.0484526374648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0.00293467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5.045604664233466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0.0022155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2.358797547644231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0.01727881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42177.49436614751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0.00034811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15.53946130393678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0.00227638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72.282498917338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0.00108102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1.148936406394923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0.05555389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2" sqref="M2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0.0002262731328915546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4835.87945131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 t="n"/>
    </row>
    <row r="37">
      <c r="B37" s="29" t="n">
        <v>-150000</v>
      </c>
      <c r="C37" s="28">
        <f>(D37/B37)</f>
        <v/>
      </c>
      <c r="D37" s="54" t="n">
        <v>-38.50217554</v>
      </c>
      <c r="E37" s="54" t="n"/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0.7978984270624262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0.31579879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0.7467726485261202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0.32691945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tabSelected="1"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2.215569101720044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0.09957386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 s="14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9.391023360154767e-06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256.29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60.74606865298385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0.06140745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0.1031352816047901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0.23911912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6.212088999432888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0.00252693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0.6138081245830412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0.77724511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0.1525228652727845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0.8055439484454036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0.004057396484848368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0.555935213337007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0.006925762584259212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0.4031565697216021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0.7049752500000001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0.1518907688119055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0.55884137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2023-12-05T16:04:35Z</dcterms:modified>
  <cp:lastModifiedBy>Tiko</cp:lastModifiedBy>
</cp:coreProperties>
</file>