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35" l="1"/>
  <c r="C34"/>
  <c r="C37"/>
  <c r="C29"/>
  <c r="C12"/>
  <c r="C22"/>
  <c r="C13" l="1"/>
  <c r="C14" l="1"/>
  <c r="C23" l="1"/>
  <c r="C7" l="1"/>
  <c r="D7" l="1"/>
  <c r="E7" s="1"/>
  <c r="D35"/>
  <c r="D21"/>
  <c r="D46"/>
  <c r="D16"/>
  <c r="M8"/>
  <c r="N9"/>
  <c r="D39"/>
  <c r="D26"/>
  <c r="D31"/>
  <c r="D48"/>
  <c r="D29"/>
  <c r="D34"/>
  <c r="D44"/>
  <c r="D17"/>
  <c r="D36"/>
  <c r="D25"/>
  <c r="D43"/>
  <c r="D42"/>
  <c r="N8"/>
  <c r="D40"/>
  <c r="D38"/>
  <c r="D37"/>
  <c r="D12"/>
  <c r="D49"/>
  <c r="D27"/>
  <c r="D14"/>
  <c r="D30"/>
  <c r="D18"/>
  <c r="D20"/>
  <c r="D28"/>
  <c r="D15"/>
  <c r="Q3"/>
  <c r="M9"/>
  <c r="D22"/>
  <c r="D19"/>
  <c r="D13"/>
  <c r="D32"/>
  <c r="D24"/>
  <c r="D33"/>
  <c r="D45"/>
  <c r="D47"/>
  <c r="D50"/>
  <c r="D41"/>
  <c r="D23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<sst xmlns="http://schemas.openxmlformats.org/spreadsheetml/2006/main" count="97" uniqueCount="60">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</sst>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959.90146304845109</c:v>
                </c:pt>
                <c:pt idx="1">
                  <c:v>855.67968132514727</c:v>
                </c:pt>
                <c:pt idx="2">
                  <c:v>197.45074874843596</c:v>
                </c:pt>
                <c:pt idx="3">
                  <c:v>711.96478301803563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959.90146304845109</v>
          </cell>
        </row>
      </sheetData>
      <sheetData sheetId="1">
        <row r="4">
          <cell r="J4">
            <v>855.67968132514727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0.52257643815599653</v>
          </cell>
        </row>
      </sheetData>
      <sheetData sheetId="4">
        <row r="46">
          <cell r="M46">
            <v>79.390000000000015</v>
          </cell>
          <cell r="O46">
            <v>0.9031321444709608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30.967184670418725</v>
          </cell>
        </row>
      </sheetData>
      <sheetData sheetId="8">
        <row r="4">
          <cell r="J4">
            <v>7.0449166838397375</v>
          </cell>
        </row>
      </sheetData>
      <sheetData sheetId="9">
        <row r="4">
          <cell r="J4">
            <v>18.418591212780878</v>
          </cell>
        </row>
      </sheetData>
      <sheetData sheetId="10">
        <row r="4">
          <cell r="J4">
            <v>10.877707493578914</v>
          </cell>
        </row>
      </sheetData>
      <sheetData sheetId="11">
        <row r="4">
          <cell r="J4">
            <v>35.787290357591814</v>
          </cell>
        </row>
      </sheetData>
      <sheetData sheetId="12">
        <row r="4">
          <cell r="J4">
            <v>2.3505407869206354</v>
          </cell>
        </row>
      </sheetData>
      <sheetData sheetId="13">
        <row r="4">
          <cell r="J4">
            <v>141.41637241666638</v>
          </cell>
        </row>
      </sheetData>
      <sheetData sheetId="14">
        <row r="4">
          <cell r="J4">
            <v>4.8099327734391837</v>
          </cell>
        </row>
      </sheetData>
      <sheetData sheetId="15">
        <row r="4">
          <cell r="J4">
            <v>31.326740086465399</v>
          </cell>
        </row>
      </sheetData>
      <sheetData sheetId="16">
        <row r="4">
          <cell r="J4">
            <v>4.0415666091458879</v>
          </cell>
        </row>
      </sheetData>
      <sheetData sheetId="17">
        <row r="4">
          <cell r="J4">
            <v>7.0624866485117845</v>
          </cell>
        </row>
      </sheetData>
      <sheetData sheetId="18">
        <row r="4">
          <cell r="J4">
            <v>8.7901840911456528</v>
          </cell>
        </row>
      </sheetData>
      <sheetData sheetId="19">
        <row r="4">
          <cell r="J4">
            <v>9.7967320405085623</v>
          </cell>
        </row>
      </sheetData>
      <sheetData sheetId="20">
        <row r="4">
          <cell r="J4">
            <v>11.66914564249247</v>
          </cell>
        </row>
      </sheetData>
      <sheetData sheetId="21">
        <row r="4">
          <cell r="J4">
            <v>1.3700045395856537</v>
          </cell>
        </row>
      </sheetData>
      <sheetData sheetId="22">
        <row r="4">
          <cell r="J4">
            <v>27.772945844442582</v>
          </cell>
        </row>
      </sheetData>
      <sheetData sheetId="23">
        <row r="4">
          <cell r="J4">
            <v>35.206080209540559</v>
          </cell>
        </row>
      </sheetData>
      <sheetData sheetId="24">
        <row r="4">
          <cell r="J4">
            <v>24.105605927099628</v>
          </cell>
        </row>
      </sheetData>
      <sheetData sheetId="25">
        <row r="4">
          <cell r="J4">
            <v>27.78275010538135</v>
          </cell>
        </row>
      </sheetData>
      <sheetData sheetId="26">
        <row r="4">
          <cell r="J4">
            <v>3.4546157671450204</v>
          </cell>
        </row>
      </sheetData>
      <sheetData sheetId="27">
        <row r="4">
          <cell r="J4">
            <v>197.45074874843596</v>
          </cell>
        </row>
      </sheetData>
      <sheetData sheetId="28">
        <row r="4">
          <cell r="J4">
            <v>0.76324215565637421</v>
          </cell>
        </row>
      </sheetData>
      <sheetData sheetId="29">
        <row r="4">
          <cell r="J4">
            <v>9.9640042641761024</v>
          </cell>
        </row>
      </sheetData>
      <sheetData sheetId="30">
        <row r="4">
          <cell r="J4">
            <v>15.435200932276823</v>
          </cell>
        </row>
      </sheetData>
      <sheetData sheetId="31">
        <row r="4">
          <cell r="J4">
            <v>4.594177724451578</v>
          </cell>
        </row>
      </sheetData>
      <sheetData sheetId="32">
        <row r="4">
          <cell r="J4">
            <v>2.5695652405175893</v>
          </cell>
        </row>
      </sheetData>
      <sheetData sheetId="33">
        <row r="4">
          <cell r="J4">
            <v>1.689280498851307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D7" sqref="D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2.8132148367162872E-2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2749.1679266939591</v>
      </c>
      <c r="D7" s="20">
        <f>(C7*[1]Feuil1!$K$2-C4)/C4</f>
        <v>3.3521776952616239E-2</v>
      </c>
      <c r="E7" s="31">
        <f>C7-C7/(1+D7)</f>
        <v>89.167926693959089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959.90146304845109</v>
      </c>
    </row>
    <row r="9" spans="2:20">
      <c r="M9" s="17" t="str">
        <f>IF(C13&gt;C7*[2]Params!F8,B13,"Others")</f>
        <v>BTC</v>
      </c>
      <c r="N9" s="18">
        <f>IF(C13&gt;C7*0.1,C13,C7)</f>
        <v>855.67968132514727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197.45074874843596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711.96478301803563</v>
      </c>
    </row>
    <row r="12" spans="2:20">
      <c r="B12" s="7" t="s">
        <v>19</v>
      </c>
      <c r="C12" s="1">
        <f>[2]ETH!J4</f>
        <v>959.90146304845109</v>
      </c>
      <c r="D12" s="20">
        <f>C12/$C$7</f>
        <v>0.34916072376953367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855.67968132514727</v>
      </c>
      <c r="D13" s="20">
        <f t="shared" ref="D13:D50" si="0">C13/$C$7</f>
        <v>0.31125042345236215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197.45074874843596</v>
      </c>
      <c r="D14" s="20">
        <f t="shared" si="0"/>
        <v>7.1822003607426937E-2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141.41637241666638</v>
      </c>
      <c r="D15" s="20">
        <f t="shared" si="0"/>
        <v>5.1439699642767234E-2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2.8877828534640042E-2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2.5153065161485813E-2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1.3651403261179501E-2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35.787290357591814</v>
      </c>
      <c r="D19" s="20">
        <f>C19/$C$7</f>
        <v>1.3017498862147791E-2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35.206080209540559</v>
      </c>
      <c r="D20" s="20">
        <f t="shared" si="0"/>
        <v>1.280608574969009E-2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27.772945844442582</v>
      </c>
      <c r="D21" s="20">
        <f t="shared" si="0"/>
        <v>1.0102309711521052E-2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31.326740086465399</v>
      </c>
      <c r="D22" s="20">
        <f t="shared" si="0"/>
        <v>1.1394989655702008E-2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30.967184670418725</v>
      </c>
      <c r="D23" s="20">
        <f t="shared" si="0"/>
        <v>1.1264202659187371E-2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27.78275010538135</v>
      </c>
      <c r="D24" s="20">
        <f t="shared" si="0"/>
        <v>1.0105875976369253E-2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24.105605927099628</v>
      </c>
      <c r="D25" s="20">
        <f t="shared" si="0"/>
        <v>8.7683279340771587E-3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8.4898415165448847E-3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8.2449189249507605E-3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5.9909035894384855E-3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18.418591212780878</v>
      </c>
      <c r="D29" s="20">
        <f t="shared" si="0"/>
        <v>6.699696673287743E-3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15.435200932276823</v>
      </c>
      <c r="D30" s="20">
        <f t="shared" si="0"/>
        <v>5.6144991298652993E-3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11.66914564249247</v>
      </c>
      <c r="D31" s="20">
        <f t="shared" si="0"/>
        <v>4.2446099887849791E-3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10.877707493578914</v>
      </c>
      <c r="D32" s="20">
        <f t="shared" si="0"/>
        <v>3.9567271929656245E-3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9.9640042641761024</v>
      </c>
      <c r="D33" s="20">
        <f t="shared" si="0"/>
        <v>3.624370911440983E-3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8.7901840911456528</v>
      </c>
      <c r="D34" s="20">
        <f t="shared" si="0"/>
        <v>3.1973980220685832E-3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9.7967320405085623</v>
      </c>
      <c r="D35" s="20">
        <f t="shared" si="0"/>
        <v>3.5635262383879639E-3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7.0449166838397375</v>
      </c>
      <c r="D36" s="20">
        <f t="shared" si="0"/>
        <v>2.562563245204041E-3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7.0624866485117845</v>
      </c>
      <c r="D37" s="20">
        <f t="shared" si="0"/>
        <v>2.5689542570085386E-3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1.9642306850617989E-3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4.594177724451578</v>
      </c>
      <c r="D39" s="20">
        <f t="shared" si="0"/>
        <v>1.6711157146287368E-3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4.0415666091458879</v>
      </c>
      <c r="D40" s="20">
        <f t="shared" si="0"/>
        <v>1.4701053980380589E-3</v>
      </c>
    </row>
    <row r="41" spans="2:14">
      <c r="B41" s="22" t="s">
        <v>51</v>
      </c>
      <c r="C41" s="9">
        <f>[2]DOGE!$J$4</f>
        <v>4.8099327734391837</v>
      </c>
      <c r="D41" s="20">
        <f t="shared" si="0"/>
        <v>1.7495958419766009E-3</v>
      </c>
    </row>
    <row r="42" spans="2:14">
      <c r="B42" s="22" t="s">
        <v>56</v>
      </c>
      <c r="C42" s="9">
        <f>[2]SHIB!$J$4</f>
        <v>3.4546157671450204</v>
      </c>
      <c r="D42" s="20">
        <f t="shared" si="0"/>
        <v>1.2566041286897324E-3</v>
      </c>
    </row>
    <row r="43" spans="2:14">
      <c r="B43" s="22" t="s">
        <v>50</v>
      </c>
      <c r="C43" s="9">
        <f>[2]KAVA!$J$4</f>
        <v>2.5695652405175893</v>
      </c>
      <c r="D43" s="20">
        <f t="shared" si="0"/>
        <v>9.3467016531349073E-4</v>
      </c>
    </row>
    <row r="44" spans="2:14">
      <c r="B44" s="22" t="s">
        <v>36</v>
      </c>
      <c r="C44" s="9">
        <f>[2]AMP!$J$4</f>
        <v>2.3505407869206354</v>
      </c>
      <c r="D44" s="20">
        <f t="shared" si="0"/>
        <v>8.5500080373311464E-4</v>
      </c>
    </row>
    <row r="45" spans="2:14">
      <c r="B45" s="22" t="s">
        <v>40</v>
      </c>
      <c r="C45" s="9">
        <f>[2]SHPING!$J$4</f>
        <v>1.689280498851307</v>
      </c>
      <c r="D45" s="20">
        <f t="shared" si="0"/>
        <v>6.1446973917041474E-4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6.1720260284008803E-4</v>
      </c>
    </row>
    <row r="47" spans="2:14">
      <c r="B47" s="22" t="s">
        <v>23</v>
      </c>
      <c r="C47" s="9">
        <f>[2]LUNA!J4</f>
        <v>1.3700045395856537</v>
      </c>
      <c r="D47" s="20">
        <f t="shared" si="0"/>
        <v>4.9833425098668566E-4</v>
      </c>
    </row>
    <row r="48" spans="2:14">
      <c r="B48" s="7" t="s">
        <v>28</v>
      </c>
      <c r="C48" s="1">
        <f>[2]ATLAS!O46</f>
        <v>0.9031321444709608</v>
      </c>
      <c r="D48" s="20">
        <f t="shared" si="0"/>
        <v>3.285110871917642E-4</v>
      </c>
    </row>
    <row r="49" spans="2:4">
      <c r="B49" s="22" t="s">
        <v>43</v>
      </c>
      <c r="C49" s="9">
        <f>[2]TRX!$J$4</f>
        <v>0.76324215565637421</v>
      </c>
      <c r="D49" s="20">
        <f t="shared" si="0"/>
        <v>2.7762660412462294E-4</v>
      </c>
    </row>
    <row r="50" spans="2:4">
      <c r="B50" s="7" t="s">
        <v>25</v>
      </c>
      <c r="C50" s="1">
        <f>[2]POLIS!J4</f>
        <v>0.52257643815599653</v>
      </c>
      <c r="D50" s="20">
        <f t="shared" si="0"/>
        <v>1.9008531020672366E-4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2023-07-27T07:11:29Z</dcterms:modified>
</cp:coreProperties>
</file>