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J4"/>
  <c r="K4" s="1"/>
  <c r="B13" i="31"/>
  <c r="C10"/>
  <c r="N9"/>
  <c r="C9"/>
  <c r="N8"/>
  <c r="C8"/>
  <c r="T7"/>
  <c r="S7" s="1"/>
  <c r="R7"/>
  <c r="C7"/>
  <c r="T6"/>
  <c r="S6"/>
  <c r="R6"/>
  <c r="P6"/>
  <c r="N6"/>
  <c r="O6" s="1"/>
  <c r="E6"/>
  <c r="D6"/>
  <c r="D13" s="1"/>
  <c r="G12" s="1"/>
  <c r="T5"/>
  <c r="T17" s="1"/>
  <c r="R5"/>
  <c r="R17" s="1"/>
  <c r="C5"/>
  <c r="O9" s="1"/>
  <c r="P9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B34" i="28"/>
  <c r="C34" s="1"/>
  <c r="D33"/>
  <c r="C33"/>
  <c r="C32"/>
  <c r="C31"/>
  <c r="C30"/>
  <c r="D29"/>
  <c r="C29" s="1"/>
  <c r="B28"/>
  <c r="C28" s="1"/>
  <c r="C27"/>
  <c r="B26"/>
  <c r="C26" s="1"/>
  <c r="C25"/>
  <c r="C24"/>
  <c r="N23"/>
  <c r="C23"/>
  <c r="T22"/>
  <c r="S22"/>
  <c r="R22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S16" s="1"/>
  <c r="R16"/>
  <c r="C16"/>
  <c r="T15"/>
  <c r="S15"/>
  <c r="O25" s="1"/>
  <c r="R15"/>
  <c r="N26" s="1"/>
  <c r="B15"/>
  <c r="E15" s="1"/>
  <c r="T14"/>
  <c r="S14"/>
  <c r="R14"/>
  <c r="O14"/>
  <c r="N14"/>
  <c r="P14" s="1"/>
  <c r="B14"/>
  <c r="E14" s="1"/>
  <c r="T13"/>
  <c r="S13"/>
  <c r="O16" s="1"/>
  <c r="R13"/>
  <c r="N17" s="1"/>
  <c r="D13"/>
  <c r="B13"/>
  <c r="T12"/>
  <c r="S12" s="1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P6" s="1"/>
  <c r="N6"/>
  <c r="C6"/>
  <c r="B6"/>
  <c r="S5"/>
  <c r="B5"/>
  <c r="B36" s="1"/>
  <c r="J4" s="1"/>
  <c r="B13" i="27"/>
  <c r="N9"/>
  <c r="N8"/>
  <c r="N7"/>
  <c r="N6"/>
  <c r="E6"/>
  <c r="D6"/>
  <c r="D13" s="1"/>
  <c r="G12" s="1"/>
  <c r="C5"/>
  <c r="O9" s="1"/>
  <c r="P9" s="1"/>
  <c r="J4"/>
  <c r="K4" s="1"/>
  <c r="B19" i="26"/>
  <c r="C17"/>
  <c r="C16"/>
  <c r="C15"/>
  <c r="C14"/>
  <c r="C13"/>
  <c r="C12"/>
  <c r="C11"/>
  <c r="C10"/>
  <c r="R9"/>
  <c r="N9" s="1"/>
  <c r="D9"/>
  <c r="T9" s="1"/>
  <c r="V9" s="1"/>
  <c r="T8"/>
  <c r="R8"/>
  <c r="N17" s="1"/>
  <c r="C8"/>
  <c r="T7"/>
  <c r="R7"/>
  <c r="N7"/>
  <c r="E7"/>
  <c r="U6"/>
  <c r="T6"/>
  <c r="S6" s="1"/>
  <c r="R6"/>
  <c r="N6"/>
  <c r="C6"/>
  <c r="O17" s="1"/>
  <c r="P17" s="1"/>
  <c r="T5"/>
  <c r="T22" s="1"/>
  <c r="S5"/>
  <c r="R5"/>
  <c r="R22" s="1"/>
  <c r="C5"/>
  <c r="O9" s="1"/>
  <c r="P9" s="1"/>
  <c r="J4"/>
  <c r="B10" i="25"/>
  <c r="N9"/>
  <c r="N8"/>
  <c r="N7"/>
  <c r="D7"/>
  <c r="N6"/>
  <c r="E6"/>
  <c r="D6"/>
  <c r="D10" s="1"/>
  <c r="G9" s="1"/>
  <c r="C5"/>
  <c r="O9" s="1"/>
  <c r="P9" s="1"/>
  <c r="J4"/>
  <c r="E7" s="1"/>
  <c r="B15" i="24"/>
  <c r="B16" s="1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T37" s="1"/>
  <c r="R5"/>
  <c r="R37" s="1"/>
  <c r="D5"/>
  <c r="D37" s="1"/>
  <c r="G37" s="1"/>
  <c r="D15" i="22"/>
  <c r="D14"/>
  <c r="D13"/>
  <c r="D12"/>
  <c r="D11"/>
  <c r="D10"/>
  <c r="D9"/>
  <c r="D8"/>
  <c r="C7"/>
  <c r="B7"/>
  <c r="B17" s="1"/>
  <c r="J4" s="1"/>
  <c r="E6"/>
  <c r="D6"/>
  <c r="D5"/>
  <c r="D17" s="1"/>
  <c r="B15" i="21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D15" s="1"/>
  <c r="T5"/>
  <c r="S5" s="1"/>
  <c r="R5"/>
  <c r="R21" s="1"/>
  <c r="C5"/>
  <c r="J4"/>
  <c r="B10" i="20"/>
  <c r="N9"/>
  <c r="N8"/>
  <c r="O7"/>
  <c r="P7" s="1"/>
  <c r="N7"/>
  <c r="N6"/>
  <c r="E6"/>
  <c r="D6"/>
  <c r="D10" s="1"/>
  <c r="C5"/>
  <c r="O9" s="1"/>
  <c r="P9" s="1"/>
  <c r="J4"/>
  <c r="B10" i="19"/>
  <c r="N7"/>
  <c r="E6"/>
  <c r="D6"/>
  <c r="D10" s="1"/>
  <c r="G9" s="1"/>
  <c r="C5"/>
  <c r="O7" s="1"/>
  <c r="P7" s="1"/>
  <c r="J4"/>
  <c r="K4" s="1"/>
  <c r="D10" i="18"/>
  <c r="G9" s="1"/>
  <c r="B10"/>
  <c r="N9"/>
  <c r="N8"/>
  <c r="O7"/>
  <c r="P7" s="1"/>
  <c r="N7"/>
  <c r="N6"/>
  <c r="E6"/>
  <c r="D6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N6"/>
  <c r="E6"/>
  <c r="D6"/>
  <c r="K4"/>
  <c r="J4"/>
  <c r="C10" i="16"/>
  <c r="O9"/>
  <c r="D9"/>
  <c r="B9"/>
  <c r="R8"/>
  <c r="O8"/>
  <c r="D8"/>
  <c r="C8" s="1"/>
  <c r="B8"/>
  <c r="B14" s="1"/>
  <c r="T7"/>
  <c r="S7"/>
  <c r="R7"/>
  <c r="N7"/>
  <c r="C7"/>
  <c r="T6"/>
  <c r="S6" s="1"/>
  <c r="O7" s="1"/>
  <c r="P7" s="1"/>
  <c r="R6"/>
  <c r="O6"/>
  <c r="E6"/>
  <c r="D6"/>
  <c r="T5"/>
  <c r="R5"/>
  <c r="C5"/>
  <c r="D13" i="15"/>
  <c r="B13"/>
  <c r="G12"/>
  <c r="N9"/>
  <c r="N8"/>
  <c r="N7"/>
  <c r="N6"/>
  <c r="E6"/>
  <c r="D6"/>
  <c r="C5"/>
  <c r="J4"/>
  <c r="K4" s="1"/>
  <c r="G17" i="14"/>
  <c r="B17"/>
  <c r="J4" s="1"/>
  <c r="O16"/>
  <c r="N15"/>
  <c r="C15"/>
  <c r="D14"/>
  <c r="C14"/>
  <c r="C13"/>
  <c r="C12"/>
  <c r="S9" s="1"/>
  <c r="C11"/>
  <c r="T10"/>
  <c r="R10"/>
  <c r="E10"/>
  <c r="T9"/>
  <c r="R9"/>
  <c r="D9"/>
  <c r="S8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D5"/>
  <c r="D17" s="1"/>
  <c r="K4" s="1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S8" s="1"/>
  <c r="R8"/>
  <c r="O8"/>
  <c r="C8"/>
  <c r="T7"/>
  <c r="V7" s="1"/>
  <c r="R7"/>
  <c r="N9" s="1"/>
  <c r="N7"/>
  <c r="C7"/>
  <c r="T6"/>
  <c r="R6"/>
  <c r="O6"/>
  <c r="P6" s="1"/>
  <c r="N6"/>
  <c r="E6"/>
  <c r="D6"/>
  <c r="D13" s="1"/>
  <c r="G12" s="1"/>
  <c r="T5"/>
  <c r="T13" s="1"/>
  <c r="R5"/>
  <c r="R13" s="1"/>
  <c r="C5"/>
  <c r="O7" s="1"/>
  <c r="P7" s="1"/>
  <c r="D14" i="11"/>
  <c r="B14"/>
  <c r="G13"/>
  <c r="N9"/>
  <c r="N8"/>
  <c r="N7"/>
  <c r="D7"/>
  <c r="N6"/>
  <c r="E6"/>
  <c r="D6"/>
  <c r="C5"/>
  <c r="O8" s="1"/>
  <c r="P8" s="1"/>
  <c r="J4"/>
  <c r="B14" i="10"/>
  <c r="D12"/>
  <c r="C12" s="1"/>
  <c r="C11"/>
  <c r="C10"/>
  <c r="C9"/>
  <c r="C8"/>
  <c r="T7"/>
  <c r="U7" s="1"/>
  <c r="R7"/>
  <c r="C7"/>
  <c r="T6"/>
  <c r="S6" s="1"/>
  <c r="R6"/>
  <c r="O6"/>
  <c r="E6"/>
  <c r="D6"/>
  <c r="D14" s="1"/>
  <c r="T5"/>
  <c r="R5"/>
  <c r="R14" s="1"/>
  <c r="C5"/>
  <c r="O9" s="1"/>
  <c r="J4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9" s="1"/>
  <c r="P9" s="1"/>
  <c r="J4"/>
  <c r="B13" i="8"/>
  <c r="N9"/>
  <c r="C9"/>
  <c r="T8"/>
  <c r="R8"/>
  <c r="N8"/>
  <c r="C8"/>
  <c r="T7"/>
  <c r="S7"/>
  <c r="O7" s="1"/>
  <c r="P7" s="1"/>
  <c r="R7"/>
  <c r="N7"/>
  <c r="C7"/>
  <c r="O9" s="1"/>
  <c r="P9" s="1"/>
  <c r="R6"/>
  <c r="U6" s="1"/>
  <c r="O6"/>
  <c r="P6" s="1"/>
  <c r="N6"/>
  <c r="E6"/>
  <c r="D6"/>
  <c r="D13" s="1"/>
  <c r="T5"/>
  <c r="R5"/>
  <c r="R13" s="1"/>
  <c r="C5"/>
  <c r="J4"/>
  <c r="C6" i="7"/>
  <c r="E6" s="1"/>
  <c r="C5"/>
  <c r="E5" s="1"/>
  <c r="E9" s="1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J14" s="1"/>
  <c r="E8"/>
  <c r="E7"/>
  <c r="E6"/>
  <c r="E5"/>
  <c r="J12" s="1"/>
  <c r="O32" i="4"/>
  <c r="P32" s="1"/>
  <c r="N32"/>
  <c r="O31"/>
  <c r="P31" s="1"/>
  <c r="N31"/>
  <c r="O30"/>
  <c r="P30" s="1"/>
  <c r="N30"/>
  <c r="O29"/>
  <c r="P29" s="1"/>
  <c r="P35" s="1"/>
  <c r="N29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2" s="1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9" i="2" l="1"/>
  <c r="O14" s="1"/>
  <c r="N4"/>
  <c r="H36" i="5"/>
  <c r="H37"/>
  <c r="I36"/>
  <c r="K36" s="1"/>
  <c r="I37"/>
  <c r="K37" s="1"/>
  <c r="I40"/>
  <c r="K40" s="1"/>
  <c r="K4" i="9"/>
  <c r="O37" i="1"/>
  <c r="P37" s="1"/>
  <c r="O35"/>
  <c r="O36"/>
  <c r="O34"/>
  <c r="O29"/>
  <c r="P29" s="1"/>
  <c r="O28"/>
  <c r="O27"/>
  <c r="O26"/>
  <c r="L39" i="5"/>
  <c r="M38"/>
  <c r="K4" i="8"/>
  <c r="G12"/>
  <c r="K4" i="10"/>
  <c r="G13"/>
  <c r="G9" i="20"/>
  <c r="K4"/>
  <c r="O22" i="2"/>
  <c r="O46"/>
  <c r="K4" i="4"/>
  <c r="E7" i="11"/>
  <c r="K4"/>
  <c r="N24" i="14"/>
  <c r="N22"/>
  <c r="N17"/>
  <c r="N16"/>
  <c r="O15"/>
  <c r="P15" s="1"/>
  <c r="O14"/>
  <c r="O9" i="15"/>
  <c r="P9" s="1"/>
  <c r="O7"/>
  <c r="P7" s="1"/>
  <c r="N9" i="16"/>
  <c r="N8"/>
  <c r="N6"/>
  <c r="J4"/>
  <c r="N9" i="19"/>
  <c r="N8"/>
  <c r="N6"/>
  <c r="P6" i="32"/>
  <c r="N26" i="1"/>
  <c r="N27"/>
  <c r="N28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6" i="4"/>
  <c r="G8"/>
  <c r="M37" i="5"/>
  <c r="S5" i="8"/>
  <c r="T6"/>
  <c r="T13" s="1"/>
  <c r="O6" i="9"/>
  <c r="P6" s="1"/>
  <c r="T14" i="10"/>
  <c r="N6"/>
  <c r="P6" s="1"/>
  <c r="O7"/>
  <c r="N8"/>
  <c r="N9"/>
  <c r="P9" s="1"/>
  <c r="K4" i="12"/>
  <c r="U5"/>
  <c r="S6"/>
  <c r="P9"/>
  <c r="N14" i="14"/>
  <c r="O17"/>
  <c r="P17" s="1"/>
  <c r="N25"/>
  <c r="R37"/>
  <c r="O6" i="15"/>
  <c r="P6" s="1"/>
  <c r="P11" s="1"/>
  <c r="O8"/>
  <c r="P8" s="1"/>
  <c r="R13" i="16"/>
  <c r="U5"/>
  <c r="P8"/>
  <c r="T8"/>
  <c r="S8" s="1"/>
  <c r="T13"/>
  <c r="K4" i="18"/>
  <c r="O6" i="19"/>
  <c r="P6" s="1"/>
  <c r="O9" i="11"/>
  <c r="P9" s="1"/>
  <c r="O7"/>
  <c r="P7" s="1"/>
  <c r="O16" i="12"/>
  <c r="P16" s="1"/>
  <c r="O14"/>
  <c r="P14" s="1"/>
  <c r="S5" i="14"/>
  <c r="O8"/>
  <c r="P8" s="1"/>
  <c r="O6"/>
  <c r="P6" s="1"/>
  <c r="G14" i="21"/>
  <c r="K4"/>
  <c r="R9" i="24"/>
  <c r="D16"/>
  <c r="T9" s="1"/>
  <c r="P23" i="28"/>
  <c r="O3"/>
  <c r="B39" i="1"/>
  <c r="O3"/>
  <c r="T5"/>
  <c r="N6"/>
  <c r="R19"/>
  <c r="N19" s="1"/>
  <c r="T19"/>
  <c r="S19" s="1"/>
  <c r="R21"/>
  <c r="N34"/>
  <c r="N35"/>
  <c r="N36"/>
  <c r="T15" i="2"/>
  <c r="S15" s="1"/>
  <c r="N26"/>
  <c r="O26" s="1"/>
  <c r="O30" s="1"/>
  <c r="N27"/>
  <c r="O27" s="1"/>
  <c r="D30"/>
  <c r="T21" s="1"/>
  <c r="S21" s="1"/>
  <c r="B3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62" i="5"/>
  <c r="O8" i="8"/>
  <c r="P8" s="1"/>
  <c r="P11" s="1"/>
  <c r="T6" i="9"/>
  <c r="T17" s="1"/>
  <c r="O7"/>
  <c r="P7" s="1"/>
  <c r="O8"/>
  <c r="P8" s="1"/>
  <c r="U5" i="10"/>
  <c r="N7"/>
  <c r="O8"/>
  <c r="P8" s="1"/>
  <c r="O6" i="11"/>
  <c r="P6" s="1"/>
  <c r="P12" s="1"/>
  <c r="O15" i="12"/>
  <c r="P15" s="1"/>
  <c r="O17"/>
  <c r="P17" s="1"/>
  <c r="T15" i="13"/>
  <c r="O9" i="14"/>
  <c r="P9" s="1"/>
  <c r="P16"/>
  <c r="N23"/>
  <c r="P6" i="16"/>
  <c r="P12" s="1"/>
  <c r="P9"/>
  <c r="D14"/>
  <c r="G13" s="1"/>
  <c r="P11" i="17"/>
  <c r="O8" i="19"/>
  <c r="P8" s="1"/>
  <c r="O9"/>
  <c r="P9" s="1"/>
  <c r="R17" i="24"/>
  <c r="N7" i="21"/>
  <c r="N9"/>
  <c r="P9" s="1"/>
  <c r="T21"/>
  <c r="O8" i="24"/>
  <c r="O14"/>
  <c r="N15"/>
  <c r="P15" s="1"/>
  <c r="O16"/>
  <c r="O17"/>
  <c r="P17" s="1"/>
  <c r="B18"/>
  <c r="J4" s="1"/>
  <c r="K4" i="25"/>
  <c r="O7"/>
  <c r="P7" s="1"/>
  <c r="O6" i="26"/>
  <c r="P6" s="1"/>
  <c r="O7"/>
  <c r="P7" s="1"/>
  <c r="O8"/>
  <c r="V8"/>
  <c r="O14"/>
  <c r="O15"/>
  <c r="O16"/>
  <c r="D19"/>
  <c r="G18" s="1"/>
  <c r="O6" i="27"/>
  <c r="P6" s="1"/>
  <c r="O8"/>
  <c r="P8" s="1"/>
  <c r="R5" i="28"/>
  <c r="O15"/>
  <c r="N16"/>
  <c r="P16" s="1"/>
  <c r="O17"/>
  <c r="P17" s="1"/>
  <c r="N24"/>
  <c r="N25"/>
  <c r="P25" s="1"/>
  <c r="O26"/>
  <c r="P26" s="1"/>
  <c r="O8" i="29"/>
  <c r="P8" s="1"/>
  <c r="O7" i="30"/>
  <c r="P7" s="1"/>
  <c r="O7" i="31"/>
  <c r="P7" s="1"/>
  <c r="P11" s="1"/>
  <c r="S6" i="32"/>
  <c r="O7"/>
  <c r="P7" s="1"/>
  <c r="O9"/>
  <c r="P9" s="1"/>
  <c r="O7" i="33"/>
  <c r="P7" s="1"/>
  <c r="O6" i="34"/>
  <c r="P6" s="1"/>
  <c r="O8"/>
  <c r="P8" s="1"/>
  <c r="O9"/>
  <c r="P9" s="1"/>
  <c r="N8" i="12"/>
  <c r="P8" s="1"/>
  <c r="P11" s="1"/>
  <c r="O7" i="13"/>
  <c r="P7" s="1"/>
  <c r="P12" s="1"/>
  <c r="O8"/>
  <c r="P8" s="1"/>
  <c r="T8" i="14"/>
  <c r="T37" s="1"/>
  <c r="O6" i="18"/>
  <c r="P6" s="1"/>
  <c r="O8"/>
  <c r="P8" s="1"/>
  <c r="O6" i="20"/>
  <c r="P6" s="1"/>
  <c r="O8"/>
  <c r="P8" s="1"/>
  <c r="O3" i="21"/>
  <c r="N6"/>
  <c r="N3" s="1"/>
  <c r="O7"/>
  <c r="P7" s="1"/>
  <c r="N8"/>
  <c r="P8" s="1"/>
  <c r="S5" i="24"/>
  <c r="T6"/>
  <c r="T17" s="1"/>
  <c r="N14"/>
  <c r="D15"/>
  <c r="T10" s="1"/>
  <c r="N16"/>
  <c r="O6" i="25"/>
  <c r="P6" s="1"/>
  <c r="P11" s="1"/>
  <c r="O8"/>
  <c r="P8" s="1"/>
  <c r="N8" i="26"/>
  <c r="C9"/>
  <c r="N14"/>
  <c r="N15"/>
  <c r="N16"/>
  <c r="O7" i="27"/>
  <c r="P7" s="1"/>
  <c r="N3" i="28"/>
  <c r="D5"/>
  <c r="D36" s="1"/>
  <c r="G36" s="1"/>
  <c r="N9"/>
  <c r="P9" s="1"/>
  <c r="P11" s="1"/>
  <c r="N15"/>
  <c r="O24"/>
  <c r="P24" s="1"/>
  <c r="O6" i="29"/>
  <c r="P6" s="1"/>
  <c r="O7"/>
  <c r="P7" s="1"/>
  <c r="O6" i="30"/>
  <c r="P6" s="1"/>
  <c r="O8"/>
  <c r="P8" s="1"/>
  <c r="S5" i="31"/>
  <c r="O8"/>
  <c r="P8" s="1"/>
  <c r="S5" i="32"/>
  <c r="T5" s="1"/>
  <c r="T35" s="1"/>
  <c r="W35" s="1"/>
  <c r="O6" i="33"/>
  <c r="P6" s="1"/>
  <c r="P11" s="1"/>
  <c r="O8"/>
  <c r="P8" s="1"/>
  <c r="R38" i="28" l="1"/>
  <c r="T5"/>
  <c r="T38" s="1"/>
  <c r="R22" i="2"/>
  <c r="M57"/>
  <c r="O57" s="1"/>
  <c r="D31"/>
  <c r="T22" s="1"/>
  <c r="T36" s="1"/>
  <c r="T20"/>
  <c r="S20" s="1"/>
  <c r="R20"/>
  <c r="D39" i="1"/>
  <c r="D42" s="1"/>
  <c r="T18"/>
  <c r="S18" s="1"/>
  <c r="R18"/>
  <c r="N10"/>
  <c r="P10" s="1"/>
  <c r="R22"/>
  <c r="N8" i="24"/>
  <c r="N6"/>
  <c r="P6" s="1"/>
  <c r="N9"/>
  <c r="P9" s="1"/>
  <c r="N7"/>
  <c r="P7" s="1"/>
  <c r="P11" i="30"/>
  <c r="P11" i="29"/>
  <c r="P3" i="21"/>
  <c r="P11" i="20"/>
  <c r="P11" i="18"/>
  <c r="P11" i="27"/>
  <c r="P16" i="26"/>
  <c r="P14"/>
  <c r="P8"/>
  <c r="P11" s="1"/>
  <c r="P8" i="24"/>
  <c r="K4" i="28"/>
  <c r="D18" i="24"/>
  <c r="G17" s="1"/>
  <c r="O3" i="31"/>
  <c r="P28" i="28"/>
  <c r="P7" i="10"/>
  <c r="P11" s="1"/>
  <c r="N3" i="32"/>
  <c r="O3"/>
  <c r="K4" i="16"/>
  <c r="P14" i="14"/>
  <c r="P19" s="1"/>
  <c r="P26" i="1"/>
  <c r="P28"/>
  <c r="P34"/>
  <c r="P35"/>
  <c r="B37" i="2"/>
  <c r="D37"/>
  <c r="G36" s="1"/>
  <c r="O21" i="1"/>
  <c r="P21" s="1"/>
  <c r="O19"/>
  <c r="P19" s="1"/>
  <c r="P23" s="1"/>
  <c r="O20"/>
  <c r="P20" s="1"/>
  <c r="P6"/>
  <c r="O6"/>
  <c r="N3" s="1"/>
  <c r="O25" i="14"/>
  <c r="P25" s="1"/>
  <c r="O23"/>
  <c r="P23" s="1"/>
  <c r="O24"/>
  <c r="P24" s="1"/>
  <c r="O22"/>
  <c r="P22" s="1"/>
  <c r="L41" i="5"/>
  <c r="M41" s="1"/>
  <c r="K14" s="1"/>
  <c r="M39"/>
  <c r="M46" s="1"/>
  <c r="H41"/>
  <c r="I41" s="1"/>
  <c r="K41" s="1"/>
  <c r="H38"/>
  <c r="O4" i="2"/>
  <c r="M4"/>
  <c r="P11" i="34"/>
  <c r="P15" i="28"/>
  <c r="P19" s="1"/>
  <c r="P15" i="26"/>
  <c r="K4" i="24"/>
  <c r="P16"/>
  <c r="P14"/>
  <c r="P6" i="21"/>
  <c r="P11" s="1"/>
  <c r="P3" i="1"/>
  <c r="N3" i="31"/>
  <c r="P3" i="28"/>
  <c r="P11" i="14"/>
  <c r="P19" i="12"/>
  <c r="K4" i="26"/>
  <c r="P11" i="19"/>
  <c r="P12" i="9"/>
  <c r="O74" i="2"/>
  <c r="O78" s="1"/>
  <c r="P11" i="32"/>
  <c r="P27" i="1"/>
  <c r="P36"/>
  <c r="B42"/>
  <c r="J12" l="1"/>
  <c r="J13" s="1"/>
  <c r="J4"/>
  <c r="K4" s="1"/>
  <c r="O12"/>
  <c r="P12" s="1"/>
  <c r="O11"/>
  <c r="O13"/>
  <c r="P13" s="1"/>
  <c r="G7"/>
  <c r="I42"/>
  <c r="N59" i="2"/>
  <c r="O59" s="1"/>
  <c r="N60"/>
  <c r="O60" s="1"/>
  <c r="N58"/>
  <c r="H39" i="5"/>
  <c r="I39" s="1"/>
  <c r="K39" s="1"/>
  <c r="I38"/>
  <c r="K38" s="1"/>
  <c r="J4" i="2"/>
  <c r="K4" s="1"/>
  <c r="J7"/>
  <c r="J8" s="1"/>
  <c r="N11" i="1"/>
  <c r="R32"/>
  <c r="M58" i="2"/>
  <c r="R36"/>
  <c r="P20" i="24"/>
  <c r="P27" i="14"/>
  <c r="P39" i="1"/>
  <c r="P31"/>
  <c r="P3" i="32"/>
  <c r="P3" i="31"/>
  <c r="P19" i="26"/>
  <c r="P11" i="24"/>
  <c r="T22" i="1"/>
  <c r="T32" s="1"/>
  <c r="W38" i="28"/>
  <c r="J13" i="5" l="1"/>
  <c r="O46" s="1"/>
  <c r="O58" i="2"/>
  <c r="O62" s="1"/>
  <c r="P11" i="1"/>
  <c r="P15" s="1"/>
  <c r="J15" i="5" l="1"/>
  <c r="J16" s="1"/>
  <c r="P46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<sst xmlns="http://schemas.openxmlformats.org/spreadsheetml/2006/main" count="697" uniqueCount="88">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</sst>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4118656"/>
        <c:axId val="74120576"/>
      </c:lineChart>
      <c:dateAx>
        <c:axId val="74118656"/>
        <c:scaling>
          <c:orientation val="minMax"/>
        </c:scaling>
        <c:axPos val="b"/>
        <c:numFmt formatCode="dd/mm/yy;@" sourceLinked="1"/>
        <c:majorTickMark val="none"/>
        <c:tickLblPos val="nextTo"/>
        <c:crossAx val="74120576"/>
        <c:crosses val="autoZero"/>
        <c:lblOffset val="100"/>
      </c:dateAx>
      <c:valAx>
        <c:axId val="7412057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41186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H17" sqref="H17:H18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1704.687858196301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876.17566991827766</v>
      </c>
      <c r="K4" s="4">
        <f>(J4/D42-1)</f>
        <v>-0.38436176826296631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2768.9766007326984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4.9129600000000001E-3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4.9129600000000001E-3</v>
      </c>
      <c r="C12" s="40">
        <v>0</v>
      </c>
      <c r="D12" s="26">
        <f t="shared" si="0"/>
        <v>0</v>
      </c>
      <c r="E12" s="38">
        <f>(B12*J3)</f>
        <v>8.375063259804099</v>
      </c>
      <c r="I12" t="s">
        <v>13</v>
      </c>
      <c r="J12">
        <f>(J11-B42)</f>
        <v>8.6019880000000049E-2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146.6370449995029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0.51398012000000004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0.51398011999999993</v>
      </c>
      <c r="D42" s="23">
        <f>(SUM(D5:D41))</f>
        <v>1423.1989255217843</v>
      </c>
      <c r="H42" t="s">
        <v>9</v>
      </c>
      <c r="I42" s="39">
        <f>D42/B42</f>
        <v>2768.9766007326984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I10" sqref="I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1.4858257260568259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14.06639596400918</v>
      </c>
      <c r="K4" s="4">
        <f>(J4/D14-1)</f>
        <v>-0.58272852644758433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0.46250001000000002</v>
      </c>
      <c r="S5" s="40">
        <v>0</v>
      </c>
      <c r="T5" s="26">
        <f>(D6)</f>
        <v>0</v>
      </c>
      <c r="U5" s="38">
        <f>(R5*J3)</f>
        <v>0.68719441315953933</v>
      </c>
    </row>
    <row r="6" spans="2:21">
      <c r="B6" s="36">
        <v>0.46250001000000002</v>
      </c>
      <c r="C6" s="40">
        <v>0</v>
      </c>
      <c r="D6" s="26">
        <f>(B6*C6)</f>
        <v>0</v>
      </c>
      <c r="E6" s="38">
        <f>(B6*J3)</f>
        <v>0.68719441315953933</v>
      </c>
      <c r="M6" t="s">
        <v>11</v>
      </c>
      <c r="N6" s="29">
        <f>(SUM(R5:R7)/5)</f>
        <v>1.893411282</v>
      </c>
      <c r="O6" s="38">
        <f>($C$5*Params!K8)</f>
        <v>4.9302941984076982</v>
      </c>
      <c r="P6" s="38">
        <f>(O6*N6)</f>
        <v>9.3350746588442828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1.893411282</v>
      </c>
      <c r="O7" s="38">
        <f>($C$5*Params!K9)</f>
        <v>6.0680543980402435</v>
      </c>
      <c r="P7" s="38">
        <f>(O7*N7)</f>
        <v>11.489322657039116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0.28755952371295035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1.893411282</v>
      </c>
      <c r="O8" s="38">
        <f>($C$5*Params!K10)</f>
        <v>8.3435747973053349</v>
      </c>
      <c r="P8" s="38">
        <f>(O8*N8)</f>
        <v>15.797818653428784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1.893411282</v>
      </c>
      <c r="O9" s="38">
        <f>($C$5*Params!K11)</f>
        <v>15.170135995100608</v>
      </c>
      <c r="P9" s="38">
        <f>(O9*N9)</f>
        <v>28.723306642597787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65.345522611909971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3.5608130922714127</v>
      </c>
    </row>
    <row r="14" spans="2:21">
      <c r="B14" s="29">
        <f>(SUM(B5:B13))</f>
        <v>9.4670564100000014</v>
      </c>
      <c r="D14" s="38">
        <f>(SUM(D5:D13))</f>
        <v>33.710418410000003</v>
      </c>
      <c r="R14" s="29">
        <f>(SUM(R5:R13))</f>
        <v>9.4670564099999996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7.227958668084721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8.7665851439775047</v>
      </c>
      <c r="K4" s="4">
        <f>(J4/D14-1)</f>
        <v>-0.19793365562877352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0.63559827939380487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0.13093280642276739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K4" sqref="K4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10.40749462616237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28.40975958456778</v>
      </c>
      <c r="K4" s="4">
        <f>(J4/D13-1)</f>
        <v>-0.32608580012244381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0.1186310763956669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0.1186310763956669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0.5397865765407357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1.922309777572997E-3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1.836356077033942</v>
      </c>
      <c r="K4" s="4">
        <f>(J4/D13-1)</f>
        <v>-0.35160604321790256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223.60699646497909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132.31144620802772</v>
      </c>
      <c r="K4" s="4">
        <f>(J4/D17-1)</f>
        <v>-0.229276634548227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5.2547644169270082E-2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2.1238192524243714E-2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0.29555478364755078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6.6148881829080408E-2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4.0583788363831035</v>
      </c>
      <c r="K4" s="4">
        <f>(J4/D13-1)</f>
        <v>-0.18832423272337928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1.5417496505418255E-2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4.4971864613102461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27.138372302837823</v>
      </c>
      <c r="K4" s="4">
        <f>(J4/D14-1)</f>
        <v>-0.20634907424772142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0.13912905280677357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0.13912905280677357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26.615667203803682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3.286041336813037</v>
      </c>
      <c r="K4" s="4">
        <f>(J4/D13-1)</f>
        <v>-0.36806897368980063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6.9599969737946632E-2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3.4494848943349781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5.911875436277195</v>
      </c>
      <c r="K4" s="4">
        <f>(J4/D10-1)</f>
        <v>-0.3061179065402353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4.3185826134626753E-3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1.6397353585858081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7.4855977315264228</v>
      </c>
      <c r="K4" s="4">
        <f>(J4/D10-1)</f>
        <v>-0.26395302541529764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2.5143603604433268E-2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27255.961382586909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794.5562466386898</v>
      </c>
      <c r="K4" s="4">
        <f>(J4/D37-1)</f>
        <v>0.14875319495911188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3.3304E-4</v>
      </c>
      <c r="C6" s="40">
        <v>0</v>
      </c>
      <c r="D6" s="26">
        <f>(B6*C6)</f>
        <v>0</v>
      </c>
      <c r="E6" s="38">
        <f>(B6*J3)</f>
        <v>9.0773253788567434</v>
      </c>
      <c r="I6" t="s">
        <v>11</v>
      </c>
      <c r="J6">
        <v>0.03</v>
      </c>
      <c r="R6" s="24">
        <f t="shared" si="0"/>
        <v>3.3304E-4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8.4834999999999425E-4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23.122594838917447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23726.559806048714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2.8422379999999994E-2</v>
      </c>
      <c r="T36" s="38">
        <f>(SUM(T5:T25))</f>
        <v>507.58980017000005</v>
      </c>
    </row>
    <row r="37" spans="2:20">
      <c r="B37">
        <f>(SUM(B5:B36))</f>
        <v>2.9151650000000005E-2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5.9748995237244404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7.3523771777649349</v>
      </c>
      <c r="K4" s="4">
        <f>(J4/D10-1)</f>
        <v>-0.11523740339772148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9.0682245051470576E-3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67.781156265410146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11.088353921848141</v>
      </c>
      <c r="K4" s="4">
        <f>(J4/D15-1)</f>
        <v>0.11565446303982663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4.2900049423503395E-2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1.2398473036692446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0.42192436280997969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1.0842321485220012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1.8945209765701056E-2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6.3900446194355194E-5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21.71009620813896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0.29355860328647987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3.9677170921258282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0.57969782645896384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28.363690500159144</v>
      </c>
      <c r="K4" s="4">
        <f>(J4/D18-1)</f>
        <v>-0.35779840883348024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0.16140509191162136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0.16140509191162136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0.39195212451105982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21.418066992505679</v>
      </c>
      <c r="K4" s="4">
        <f>(J4/D10-1)</f>
        <v>-0.45900310703446134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0.93324024258794303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0.3404213269469244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1.1967966119878819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24.623732655774642</v>
      </c>
      <c r="K4" s="4">
        <f>(J4/D19-1)</f>
        <v>-0.32720339950920385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7.2640384186300644E-2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0.29736412499221943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0.31128350495764445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8.1628958105922607E-6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3.5896174334321578</v>
      </c>
      <c r="K4" s="4">
        <f>(J4/D13-1)</f>
        <v>-0.28635836313475993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1.7661241375797416E-3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tabSelected="1"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20.783718692304671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163.80064606478433</v>
      </c>
      <c r="K4" s="4">
        <f>(J4/D36-1)</f>
        <v>-0.17298986107959669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4.3645809253839804E-2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0.1280487610516331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1.0969189483987309E-2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0.71066413619876823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7.6090296132614907E-2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0.70587236059267466</v>
      </c>
      <c r="K4" s="4">
        <f>(J4/D13-1)</f>
        <v>0.41174472118534933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1.335491603993458E-2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0.14117447211853493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4.6237415812227427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7.8049592476395304</v>
      </c>
      <c r="K4" s="4">
        <f>(J4/D10-1)</f>
        <v>-0.1818700998281414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8.4781850381616449E-3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0.52494886104749638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17.771485194911691</v>
      </c>
      <c r="K4" s="4">
        <f>(J4/D13-1)</f>
        <v>2.3826087601768751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54.181136189999997</v>
      </c>
      <c r="S5" s="38">
        <f>(T5/R5)</f>
        <v>0.3525212157423383</v>
      </c>
      <c r="T5" s="38">
        <f>(SUM(D5:D7))</f>
        <v>19.100000000000001</v>
      </c>
    </row>
    <row r="6" spans="2:20">
      <c r="B6" s="20">
        <v>0.60612471999999995</v>
      </c>
      <c r="C6" s="40">
        <v>0</v>
      </c>
      <c r="D6" s="40">
        <f>(B6*C6)</f>
        <v>0</v>
      </c>
      <c r="E6" s="38">
        <f>(B6*J3)</f>
        <v>0.31818448141673261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11.284581866666665</v>
      </c>
      <c r="O8" s="38">
        <f>($C$5*Params!K10)</f>
        <v>0.78521945271816052</v>
      </c>
      <c r="P8" s="38">
        <f>(O8*N8)</f>
        <v>8.860873197497277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11.284581866666665</v>
      </c>
      <c r="O9" s="38">
        <f>($C$5*Params!K11)</f>
        <v>1.4276717322148371</v>
      </c>
      <c r="P9" s="38">
        <f>(O9*N9)</f>
        <v>16.110678540904139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36.248897850858107</v>
      </c>
    </row>
    <row r="12" spans="2:20">
      <c r="F12" t="s">
        <v>9</v>
      </c>
      <c r="G12" s="38">
        <f>(D13/B13)</f>
        <v>0.15519053436734051</v>
      </c>
    </row>
    <row r="13" spans="2:20">
      <c r="B13" s="19">
        <f>(SUM(B5:B12))</f>
        <v>33.853745599999996</v>
      </c>
      <c r="D13" s="38">
        <f>(SUM(D5:D12))</f>
        <v>5.2537808700000017</v>
      </c>
    </row>
    <row r="17" spans="14:20">
      <c r="R17">
        <f>(SUM(R5:R16))</f>
        <v>33.853745599999996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9.3909401838104256E-2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3.8394846470340362</v>
      </c>
      <c r="K4" s="4">
        <f>(J4/D11-1)</f>
        <v>1.2687779259842067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0.69013414555954833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2.0181723944085528</v>
      </c>
      <c r="K4" s="4">
        <f>(J4/D10-1)</f>
        <v>-0.32727586853048241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2.7742614710001869E-3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1.6628923257175119</v>
      </c>
      <c r="K4" s="4">
        <f>(J4/D10-1)</f>
        <v>-0.4457025580941627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0.1179409293232381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0.71752902581671596</v>
      </c>
      <c r="K4" s="4">
        <f>(J4/D9-1)</f>
        <v>-0.9751440786363148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10"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622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1.4728314024498939E-3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5.9230216322310376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-263.03097836776891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-192.68097836776892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622</v>
      </c>
      <c r="E34">
        <f t="shared" ref="E34:E40" si="1">C34*D34</f>
        <v>3889.9879999999998</v>
      </c>
      <c r="F34" s="29">
        <f t="shared" ref="F34:F40" si="2">E34*$N$5</f>
        <v>3240.3600039999997</v>
      </c>
      <c r="G34" s="38">
        <v>3.5</v>
      </c>
      <c r="H34" s="30">
        <f>G50</f>
        <v>1.5615590400000001</v>
      </c>
      <c r="I34" s="39">
        <f t="shared" ref="I34:I41" si="3">((F34-H34*D34)*$J$3-G34)</f>
        <v>-0.15804203560065622</v>
      </c>
      <c r="J34">
        <v>1</v>
      </c>
      <c r="K34" s="44">
        <f t="shared" ref="K34:K40" si="4">I34*J34</f>
        <v>-0.15804203560065622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622</v>
      </c>
      <c r="E35">
        <f t="shared" si="1"/>
        <v>600.85199999999998</v>
      </c>
      <c r="F35" s="29">
        <f t="shared" si="2"/>
        <v>500.50971599999997</v>
      </c>
      <c r="G35" s="38">
        <v>3.5</v>
      </c>
      <c r="H35" s="30">
        <f>G51</f>
        <v>0.21337130135885166</v>
      </c>
      <c r="I35" s="39">
        <f t="shared" si="3"/>
        <v>-2.9583032638241757</v>
      </c>
      <c r="J35">
        <v>1</v>
      </c>
      <c r="K35" s="44">
        <f t="shared" si="4"/>
        <v>-2.9583032638241757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622</v>
      </c>
      <c r="E36">
        <f t="shared" si="1"/>
        <v>529.322</v>
      </c>
      <c r="F36" s="29">
        <f t="shared" si="2"/>
        <v>440.92522600000001</v>
      </c>
      <c r="G36" s="38">
        <v>3.5</v>
      </c>
      <c r="H36" s="30">
        <f>G52</f>
        <v>0.18479602162162162</v>
      </c>
      <c r="I36" s="39">
        <f t="shared" si="3"/>
        <v>-3.0198833256713908</v>
      </c>
      <c r="J36">
        <v>1</v>
      </c>
      <c r="K36" s="44">
        <f t="shared" si="4"/>
        <v>-3.0198833256713908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588</v>
      </c>
      <c r="E37">
        <f t="shared" si="1"/>
        <v>500.38799999999998</v>
      </c>
      <c r="F37" s="29">
        <f t="shared" si="2"/>
        <v>416.82320399999998</v>
      </c>
      <c r="G37" s="38">
        <v>0</v>
      </c>
      <c r="H37" s="30">
        <f>G52</f>
        <v>0.18479602162162162</v>
      </c>
      <c r="I37" s="39">
        <f t="shared" si="3"/>
        <v>0.45387235451000346</v>
      </c>
      <c r="J37">
        <v>3</v>
      </c>
      <c r="K37" s="44">
        <f t="shared" si="4"/>
        <v>1.3616170635300104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530</v>
      </c>
      <c r="E38">
        <f t="shared" si="1"/>
        <v>451.03</v>
      </c>
      <c r="F38" s="29">
        <f t="shared" si="2"/>
        <v>375.70798999999994</v>
      </c>
      <c r="G38" s="38">
        <v>0</v>
      </c>
      <c r="H38" s="30">
        <f>H37</f>
        <v>0.18479602162162162</v>
      </c>
      <c r="I38" s="39">
        <f t="shared" si="3"/>
        <v>0.40910263246649969</v>
      </c>
      <c r="J38">
        <v>1</v>
      </c>
      <c r="K38" s="44">
        <f t="shared" si="4"/>
        <v>0.40910263246649969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482</v>
      </c>
      <c r="E39">
        <f t="shared" si="1"/>
        <v>410.18200000000002</v>
      </c>
      <c r="F39" s="29">
        <f t="shared" si="2"/>
        <v>341.68160599999999</v>
      </c>
      <c r="G39" s="38">
        <v>0</v>
      </c>
      <c r="H39" s="30">
        <f>H38</f>
        <v>0.18479602162162162</v>
      </c>
      <c r="I39" s="39">
        <f t="shared" si="3"/>
        <v>0.3720518280167035</v>
      </c>
      <c r="J39">
        <v>1</v>
      </c>
      <c r="K39" s="44">
        <f t="shared" si="4"/>
        <v>0.3720518280167035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6.0962655196636149E-2</v>
      </c>
      <c r="J40" s="16">
        <v>1</v>
      </c>
      <c r="K40" s="46">
        <f t="shared" si="4"/>
        <v>6.0962655196636149E-2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348</v>
      </c>
      <c r="E41">
        <f>(C41*D41)</f>
        <v>296.14799999999997</v>
      </c>
      <c r="F41" s="29">
        <f>(E41*$N$5)</f>
        <v>246.69128399999997</v>
      </c>
      <c r="G41" s="38">
        <v>0</v>
      </c>
      <c r="H41" s="29">
        <f>(H37)</f>
        <v>0.18479602162162162</v>
      </c>
      <c r="I41" s="39">
        <f t="shared" si="3"/>
        <v>0.26861833226102239</v>
      </c>
      <c r="J41">
        <v>1</v>
      </c>
      <c r="K41" s="44">
        <f>(I41*J41)</f>
        <v>0.26861833226102239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1.116669632231039</v>
      </c>
      <c r="P46">
        <f>(O46/J3)</f>
        <v>758.17885901507884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J22" sqref="J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0.2652650466547874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26.780756525463982</v>
      </c>
      <c r="K4" s="4">
        <f>(J4/D13-1)</f>
        <v>-0.22126408748133342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0.55313604999999999</v>
      </c>
      <c r="C6" s="40">
        <v>0</v>
      </c>
      <c r="D6" s="40">
        <f>(B6*C6)</f>
        <v>0</v>
      </c>
      <c r="E6" s="38">
        <f>(B6*J3)</f>
        <v>0.14672766010969482</v>
      </c>
      <c r="M6" t="s">
        <v>11</v>
      </c>
      <c r="N6" s="1">
        <f>($B$13/5)</f>
        <v>20.191696466000003</v>
      </c>
      <c r="O6" s="38">
        <f>($S$7*Params!K8)</f>
        <v>0.45077040430278165</v>
      </c>
      <c r="P6" s="38">
        <f>(O6*N6)</f>
        <v>9.101819179537868</v>
      </c>
      <c r="R6" s="2">
        <f>(B6)</f>
        <v>0.55313604999999999</v>
      </c>
      <c r="S6" s="40">
        <v>0</v>
      </c>
      <c r="T6" s="40">
        <f>(D6)</f>
        <v>0</v>
      </c>
      <c r="U6" s="38">
        <f>(R6*J3)</f>
        <v>0.14672766010969482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20.191696466000003</v>
      </c>
      <c r="O7" s="38">
        <f>($S$7*Params!K9)</f>
        <v>0.55479434375726977</v>
      </c>
      <c r="P7" s="38">
        <f>(O7*N7)</f>
        <v>11.202238990200454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20.191696466000003</v>
      </c>
      <c r="O8" s="38">
        <f>($C$7*Params!K10)</f>
        <v>0.76284222266624591</v>
      </c>
      <c r="P8" s="38">
        <f>(O8*N8)</f>
        <v>15.403078611525626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20.191696466000003</v>
      </c>
      <c r="O9" s="38">
        <f>($C$7*Params!K11)</f>
        <v>1.3869858593931743</v>
      </c>
      <c r="P9" s="38">
        <f>(O9*N9)</f>
        <v>28.005597475501137</v>
      </c>
    </row>
    <row r="10" spans="2:21">
      <c r="N10" s="1"/>
      <c r="P10" s="38"/>
    </row>
    <row r="11" spans="2:21">
      <c r="P11" s="38">
        <f>(SUM(P6:P9))</f>
        <v>63.712734256765089</v>
      </c>
    </row>
    <row r="12" spans="2:21">
      <c r="F12" t="s">
        <v>9</v>
      </c>
      <c r="G12" s="35">
        <f>(D13/B13)</f>
        <v>0.34063543544157393</v>
      </c>
    </row>
    <row r="13" spans="2:21">
      <c r="B13" s="1">
        <f>(SUM(B5:B12))</f>
        <v>100.95848233000001</v>
      </c>
      <c r="D13" s="38">
        <f>(SUM(D5:D12))</f>
        <v>34.390036590000001</v>
      </c>
      <c r="R13" s="1">
        <f>(SUM(R5:R12))</f>
        <v>100.95848233000001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9.6447027524674253E-2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6.0945390880879504</v>
      </c>
      <c r="K4" s="4">
        <f>(J4/D14-1)</f>
        <v>-0.37974522259946297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4.3181608443705694E-2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4.3181608443705694E-2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2023-08-31T07:06:59Z</dcterms:modified>
</cp:coreProperties>
</file>