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<sst xmlns="http://schemas.openxmlformats.org/spreadsheetml/2006/main" count="97" uniqueCount="60">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</sst>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838.87904725541546</c:v>
                </c:pt>
                <c:pt idx="1">
                  <c:v>750.53414619477348</c:v>
                </c:pt>
                <c:pt idx="2">
                  <c:v>154.81761758058866</c:v>
                </c:pt>
                <c:pt idx="3">
                  <c:v>583.40053409061852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838.87904725541546</v>
          </cell>
        </row>
      </sheetData>
      <sheetData sheetId="1">
        <row r="4">
          <cell r="J4">
            <v>750.53414619477348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0.63834419844577239</v>
          </cell>
        </row>
      </sheetData>
      <sheetData sheetId="4">
        <row r="46">
          <cell r="M46">
            <v>70.349999999999994</v>
          </cell>
          <cell r="O46">
            <v>1.1571102188193532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25.877562641900489</v>
          </cell>
        </row>
      </sheetData>
      <sheetData sheetId="8">
        <row r="4">
          <cell r="J4">
            <v>5.9114753811277119</v>
          </cell>
        </row>
      </sheetData>
      <sheetData sheetId="9">
        <row r="4">
          <cell r="J4">
            <v>12.739121387020461</v>
          </cell>
        </row>
      </sheetData>
      <sheetData sheetId="10">
        <row r="4">
          <cell r="J4">
            <v>8.2622466238306416</v>
          </cell>
        </row>
      </sheetData>
      <sheetData sheetId="11">
        <row r="4">
          <cell r="J4">
            <v>26.863497895933087</v>
          </cell>
        </row>
      </sheetData>
      <sheetData sheetId="12">
        <row r="4">
          <cell r="J4">
            <v>1.7454841293807708</v>
          </cell>
        </row>
      </sheetData>
      <sheetData sheetId="13">
        <row r="4">
          <cell r="J4">
            <v>127.10989978148071</v>
          </cell>
        </row>
      </sheetData>
      <sheetData sheetId="14">
        <row r="4">
          <cell r="J4">
            <v>3.9220770662879469</v>
          </cell>
        </row>
      </sheetData>
      <sheetData sheetId="15">
        <row r="4">
          <cell r="J4">
            <v>25.773909789792409</v>
          </cell>
        </row>
      </sheetData>
      <sheetData sheetId="16">
        <row r="4">
          <cell r="J4">
            <v>3.0820045183383495</v>
          </cell>
        </row>
      </sheetData>
      <sheetData sheetId="17">
        <row r="4">
          <cell r="J4">
            <v>5.6309967002614227</v>
          </cell>
        </row>
      </sheetData>
      <sheetData sheetId="18">
        <row r="4">
          <cell r="J4">
            <v>7.1360423334897281</v>
          </cell>
        </row>
      </sheetData>
      <sheetData sheetId="19">
        <row r="4">
          <cell r="J4">
            <v>7.4772855509184648</v>
          </cell>
        </row>
      </sheetData>
      <sheetData sheetId="20">
        <row r="4">
          <cell r="J4">
            <v>10.270041333322588</v>
          </cell>
        </row>
      </sheetData>
      <sheetData sheetId="21">
        <row r="4">
          <cell r="J4">
            <v>1.0592820469033755</v>
          </cell>
        </row>
      </sheetData>
      <sheetData sheetId="22">
        <row r="4">
          <cell r="J4">
            <v>20.621342035654092</v>
          </cell>
        </row>
      </sheetData>
      <sheetData sheetId="23">
        <row r="4">
          <cell r="J4">
            <v>27.303068573358559</v>
          </cell>
        </row>
      </sheetData>
      <sheetData sheetId="24">
        <row r="4">
          <cell r="J4">
            <v>20.384396616665921</v>
          </cell>
        </row>
      </sheetData>
      <sheetData sheetId="25">
        <row r="4">
          <cell r="J4">
            <v>23.287068092402031</v>
          </cell>
        </row>
      </sheetData>
      <sheetData sheetId="26">
        <row r="4">
          <cell r="J4">
            <v>3.3435509574020355</v>
          </cell>
        </row>
      </sheetData>
      <sheetData sheetId="27">
        <row r="4">
          <cell r="J4">
            <v>154.81761758058866</v>
          </cell>
        </row>
      </sheetData>
      <sheetData sheetId="28">
        <row r="4">
          <cell r="J4">
            <v>0.71776989271178737</v>
          </cell>
        </row>
      </sheetData>
      <sheetData sheetId="29">
        <row r="4">
          <cell r="J4">
            <v>7.2779867312395137</v>
          </cell>
        </row>
      </sheetData>
      <sheetData sheetId="30">
        <row r="4">
          <cell r="J4">
            <v>17.002515555932728</v>
          </cell>
        </row>
      </sheetData>
      <sheetData sheetId="31">
        <row r="4">
          <cell r="J4">
            <v>3.5533300728141342</v>
          </cell>
        </row>
      </sheetData>
      <sheetData sheetId="32">
        <row r="4">
          <cell r="J4">
            <v>1.8931383784717724</v>
          </cell>
        </row>
      </sheetData>
      <sheetData sheetId="33">
        <row r="4">
          <cell r="J4">
            <v>2.400162338928872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1.8157293814365993E-2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2348.918315473612</v>
      </c>
      <c r="D7" s="20">
        <f>(C7*[1]Feuil1!$K$2-C4)/C4</f>
        <v>-0.10713631283166793</v>
      </c>
      <c r="E7" s="31">
        <f>C7-C7/(1+D7)</f>
        <v>-281.85091529561851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838.87904725541546</v>
      </c>
    </row>
    <row r="9" spans="2:20">
      <c r="M9" s="17" t="str">
        <f>IF(C13&gt;C7*[2]Params!F8,B13,"Others")</f>
        <v>BTC</v>
      </c>
      <c r="N9" s="18">
        <f>IF(C13&gt;C7*0.1,C13,C7)</f>
        <v>750.53414619477348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154.81761758058866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583.40053409061852</v>
      </c>
    </row>
    <row r="12" spans="2:20">
      <c r="B12" s="7" t="s">
        <v>19</v>
      </c>
      <c r="C12" s="1">
        <f>[2]ETH!J4</f>
        <v>838.87904725541546</v>
      </c>
      <c r="D12" s="20">
        <f>C12/$C$7</f>
        <v>0.3571341931003984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750.53414619477348</v>
      </c>
      <c r="D13" s="20">
        <f t="shared" ref="D13:D50" si="0">C13/$C$7</f>
        <v>0.3195233062174167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154.81761758058866</v>
      </c>
      <c r="D14" s="20">
        <f t="shared" si="0"/>
        <v>6.5910175147735103E-2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127.10989978148071</v>
      </c>
      <c r="D15" s="20">
        <f t="shared" si="0"/>
        <v>5.4114227363351954E-2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2.9949955916545073E-2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2.9439082468075226E-2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26.863497895933087</v>
      </c>
      <c r="D18" s="20">
        <f>C18/$C$7</f>
        <v>1.1436539840048292E-2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27.303068573358559</v>
      </c>
      <c r="D19" s="20">
        <f>C19/$C$7</f>
        <v>1.1623677329900443E-2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25.773909789792409</v>
      </c>
      <c r="D20" s="20">
        <f t="shared" si="0"/>
        <v>1.0972671812385107E-2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25.877562641900489</v>
      </c>
      <c r="D21" s="20">
        <f t="shared" si="0"/>
        <v>1.1016799720718598E-2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23.287068092402031</v>
      </c>
      <c r="D22" s="20">
        <f t="shared" si="0"/>
        <v>9.9139539842647371E-3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20.621342035654092</v>
      </c>
      <c r="D23" s="20">
        <f t="shared" si="0"/>
        <v>8.7790800981924367E-3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20.384396616665921</v>
      </c>
      <c r="D24" s="20">
        <f t="shared" si="0"/>
        <v>8.6782058287777526E-3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5.5344623584233973E-3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17.002515555932728</v>
      </c>
      <c r="D26" s="20">
        <f t="shared" si="0"/>
        <v>7.23844479560138E-3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12.739121387020461</v>
      </c>
      <c r="D27" s="20">
        <f t="shared" si="0"/>
        <v>5.4233990612193228E-3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7.0117380802487191E-3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5.3812003238824417E-3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5.7643554102348301E-3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10.270041333322588</v>
      </c>
      <c r="D31" s="20">
        <f t="shared" si="0"/>
        <v>4.372242859902023E-3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8.2622466238306416</v>
      </c>
      <c r="D32" s="20">
        <f t="shared" si="0"/>
        <v>3.5174686873539604E-3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7.2779867312395137</v>
      </c>
      <c r="D33" s="20">
        <f t="shared" si="0"/>
        <v>3.0984418160884637E-3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7.4772855509184648</v>
      </c>
      <c r="D34" s="20">
        <f t="shared" si="0"/>
        <v>3.1832888788262612E-3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7.1360423334897281</v>
      </c>
      <c r="D35" s="20">
        <f t="shared" si="0"/>
        <v>3.0380121294472894E-3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5.9114753811277119</v>
      </c>
      <c r="D36" s="20">
        <f t="shared" si="0"/>
        <v>2.5166798445844562E-3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5.6309967002614227</v>
      </c>
      <c r="D37" s="20">
        <f t="shared" si="0"/>
        <v>2.3972722521540925E-3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2.2989305181143342E-3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3.9220770662879469</v>
      </c>
      <c r="D39" s="20">
        <f t="shared" si="0"/>
        <v>1.6697375300158701E-3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3.5533300728141342</v>
      </c>
      <c r="D40" s="20">
        <f t="shared" si="0"/>
        <v>1.5127516565418228E-3</v>
      </c>
    </row>
    <row r="41" spans="2:14">
      <c r="B41" s="22" t="s">
        <v>56</v>
      </c>
      <c r="C41" s="9">
        <f>[2]SHIB!$J$4</f>
        <v>3.3435509574020355</v>
      </c>
      <c r="D41" s="20">
        <f t="shared" si="0"/>
        <v>1.4234428397855443E-3</v>
      </c>
    </row>
    <row r="42" spans="2:14">
      <c r="B42" s="22" t="s">
        <v>33</v>
      </c>
      <c r="C42" s="1">
        <f>[2]EGLD!$J$4</f>
        <v>3.0820045183383495</v>
      </c>
      <c r="D42" s="20">
        <f t="shared" si="0"/>
        <v>1.3120952304026485E-3</v>
      </c>
    </row>
    <row r="43" spans="2:14">
      <c r="B43" s="22" t="s">
        <v>50</v>
      </c>
      <c r="C43" s="9">
        <f>[2]KAVA!$J$4</f>
        <v>1.8931383784717724</v>
      </c>
      <c r="D43" s="20">
        <f t="shared" si="0"/>
        <v>8.0596177653374855E-4</v>
      </c>
    </row>
    <row r="44" spans="2:14">
      <c r="B44" s="22" t="s">
        <v>36</v>
      </c>
      <c r="C44" s="9">
        <f>[2]AMP!$J$4</f>
        <v>1.7454841293807708</v>
      </c>
      <c r="D44" s="20">
        <f t="shared" si="0"/>
        <v>7.4310124702179313E-4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7.2237233147797895E-4</v>
      </c>
    </row>
    <row r="46" spans="2:14">
      <c r="B46" s="22" t="s">
        <v>40</v>
      </c>
      <c r="C46" s="9">
        <f>[2]SHPING!$J$4</f>
        <v>2.400162338928872</v>
      </c>
      <c r="D46" s="20">
        <f t="shared" si="0"/>
        <v>1.0218160091467155E-3</v>
      </c>
    </row>
    <row r="47" spans="2:14">
      <c r="B47" s="22" t="s">
        <v>23</v>
      </c>
      <c r="C47" s="9">
        <f>[2]LUNA!J4</f>
        <v>1.0592820469033755</v>
      </c>
      <c r="D47" s="20">
        <f t="shared" si="0"/>
        <v>4.5096589350310918E-4</v>
      </c>
    </row>
    <row r="48" spans="2:14">
      <c r="B48" s="7" t="s">
        <v>28</v>
      </c>
      <c r="C48" s="1">
        <f>[2]ATLAS!O46</f>
        <v>1.1571102188193532</v>
      </c>
      <c r="D48" s="20">
        <f t="shared" si="0"/>
        <v>4.9261407312329003E-4</v>
      </c>
    </row>
    <row r="49" spans="2:4">
      <c r="B49" s="7" t="s">
        <v>25</v>
      </c>
      <c r="C49" s="1">
        <f>[2]POLIS!J4</f>
        <v>0.63834419844577239</v>
      </c>
      <c r="D49" s="20">
        <f t="shared" si="0"/>
        <v>2.7176091830892945E-4</v>
      </c>
    </row>
    <row r="50" spans="2:4">
      <c r="B50" s="22" t="s">
        <v>43</v>
      </c>
      <c r="C50" s="9">
        <f>[2]TRX!$J$4</f>
        <v>0.71776989271178737</v>
      </c>
      <c r="D50" s="20">
        <f t="shared" si="0"/>
        <v>3.055746502479221E-4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2023-09-05T13:47:04Z</dcterms:modified>
</cp:coreProperties>
</file>