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4" l="1"/>
  <c r="C38"/>
  <c r="C35"/>
  <c r="C23" l="1"/>
  <c r="C20"/>
  <c r="C44" l="1"/>
  <c r="C16" l="1"/>
  <c r="C12" l="1"/>
  <c r="C13" l="1"/>
  <c r="C28" l="1"/>
  <c r="C24" l="1"/>
  <c r="C31" l="1"/>
  <c r="C49" l="1"/>
  <c r="C52" l="1"/>
  <c r="C33" l="1"/>
  <c r="C25" l="1"/>
  <c r="C39" l="1"/>
  <c r="C22"/>
  <c r="C15" l="1"/>
  <c r="C26" l="1"/>
  <c r="C17" l="1"/>
  <c r="C7" l="1"/>
  <c r="D17" s="1"/>
  <c r="D7" l="1"/>
  <c r="E7" s="1"/>
  <c r="M9"/>
  <c r="D19"/>
  <c r="D47"/>
  <c r="N8"/>
  <c r="D55"/>
  <c r="D12"/>
  <c r="D39"/>
  <c r="D25"/>
  <c r="D27"/>
  <c r="D51"/>
  <c r="D24"/>
  <c r="D15"/>
  <c r="D41"/>
  <c r="D32"/>
  <c r="D50"/>
  <c r="D40"/>
  <c r="D30"/>
  <c r="D43"/>
  <c r="D37"/>
  <c r="D31"/>
  <c r="D34"/>
  <c r="D35"/>
  <c r="D14"/>
  <c r="D45"/>
  <c r="D22"/>
  <c r="D46"/>
  <c r="D21"/>
  <c r="D48"/>
  <c r="D42"/>
  <c r="D52"/>
  <c r="D16"/>
  <c r="N9"/>
  <c r="D54"/>
  <c r="D44"/>
  <c r="D49"/>
  <c r="D33"/>
  <c r="D29"/>
  <c r="D53"/>
  <c r="Q3"/>
  <c r="D13"/>
  <c r="D38"/>
  <c r="D18"/>
  <c r="D23"/>
  <c r="D20"/>
  <c r="D28"/>
  <c r="D36"/>
  <c r="M8"/>
  <c r="D26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<sst xmlns="http://schemas.openxmlformats.org/spreadsheetml/2006/main" count="107" uniqueCount="67">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</sst>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1272.559593837356</c:v>
                </c:pt>
                <c:pt idx="1">
                  <c:v>1297.4007117840292</c:v>
                </c:pt>
                <c:pt idx="2">
                  <c:v>519.91999999999996</c:v>
                </c:pt>
                <c:pt idx="3">
                  <c:v>293.90393931323064</c:v>
                </c:pt>
                <c:pt idx="4">
                  <c:v>1088.955376609234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1297.4007117840292</v>
          </cell>
        </row>
      </sheetData>
      <sheetData sheetId="1">
        <row r="4">
          <cell r="J4">
            <v>1272.559593837356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3.0885504329479261</v>
          </cell>
        </row>
      </sheetData>
      <sheetData sheetId="4">
        <row r="47">
          <cell r="M47">
            <v>112.44999999999999</v>
          </cell>
          <cell r="O47">
            <v>2.1528387970050495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4.1357852870682228</v>
          </cell>
        </row>
      </sheetData>
      <sheetData sheetId="8">
        <row r="4">
          <cell r="J4">
            <v>44.571361327223165</v>
          </cell>
        </row>
      </sheetData>
      <sheetData sheetId="9">
        <row r="4">
          <cell r="J4">
            <v>12.12733588221772</v>
          </cell>
        </row>
      </sheetData>
      <sheetData sheetId="10">
        <row r="4">
          <cell r="J4">
            <v>23.767874879477123</v>
          </cell>
        </row>
      </sheetData>
      <sheetData sheetId="11">
        <row r="4">
          <cell r="J4">
            <v>14.293664702682101</v>
          </cell>
        </row>
      </sheetData>
      <sheetData sheetId="12">
        <row r="4">
          <cell r="J4">
            <v>66.496043090637031</v>
          </cell>
        </row>
      </sheetData>
      <sheetData sheetId="13">
        <row r="4">
          <cell r="J4">
            <v>3.8026529727811504</v>
          </cell>
        </row>
      </sheetData>
      <sheetData sheetId="14">
        <row r="4">
          <cell r="J4">
            <v>192.01484124219496</v>
          </cell>
        </row>
      </sheetData>
      <sheetData sheetId="15">
        <row r="4">
          <cell r="J4">
            <v>5.7529538643076146</v>
          </cell>
        </row>
      </sheetData>
      <sheetData sheetId="16">
        <row r="4">
          <cell r="J4">
            <v>39.160635187862837</v>
          </cell>
        </row>
      </sheetData>
      <sheetData sheetId="17">
        <row r="4">
          <cell r="J4">
            <v>5.4315698542472752</v>
          </cell>
        </row>
      </sheetData>
      <sheetData sheetId="18">
        <row r="4">
          <cell r="J4">
            <v>5.3047396290716016</v>
          </cell>
        </row>
      </sheetData>
      <sheetData sheetId="19">
        <row r="4">
          <cell r="J4">
            <v>14.35056532366373</v>
          </cell>
        </row>
      </sheetData>
      <sheetData sheetId="20">
        <row r="4">
          <cell r="J4">
            <v>2.548211280994984</v>
          </cell>
        </row>
      </sheetData>
      <sheetData sheetId="21">
        <row r="4">
          <cell r="J4">
            <v>13.512466978966627</v>
          </cell>
        </row>
      </sheetData>
      <sheetData sheetId="22">
        <row r="4">
          <cell r="J4">
            <v>8.6791429121111356</v>
          </cell>
        </row>
      </sheetData>
      <sheetData sheetId="23">
        <row r="4">
          <cell r="J4">
            <v>11.868137659238105</v>
          </cell>
        </row>
      </sheetData>
      <sheetData sheetId="24">
        <row r="4">
          <cell r="J4">
            <v>4.0366150310736355</v>
          </cell>
        </row>
      </sheetData>
      <sheetData sheetId="25">
        <row r="4">
          <cell r="J4">
            <v>20.691279233779952</v>
          </cell>
        </row>
      </sheetData>
      <sheetData sheetId="26">
        <row r="4">
          <cell r="J4">
            <v>50.104904809882697</v>
          </cell>
        </row>
      </sheetData>
      <sheetData sheetId="27">
        <row r="4">
          <cell r="J4">
            <v>2.0016061117154167</v>
          </cell>
        </row>
      </sheetData>
      <sheetData sheetId="28">
        <row r="4">
          <cell r="J4">
            <v>53.367160979689196</v>
          </cell>
        </row>
      </sheetData>
      <sheetData sheetId="29">
        <row r="4">
          <cell r="J4">
            <v>55.660467618566969</v>
          </cell>
        </row>
      </sheetData>
      <sheetData sheetId="30">
        <row r="4">
          <cell r="J4">
            <v>2.0332657414624618</v>
          </cell>
        </row>
      </sheetData>
      <sheetData sheetId="31">
        <row r="4">
          <cell r="J4">
            <v>4.7921331190797698</v>
          </cell>
        </row>
      </sheetData>
      <sheetData sheetId="32">
        <row r="4">
          <cell r="J4">
            <v>2.9400540323229389</v>
          </cell>
        </row>
      </sheetData>
      <sheetData sheetId="33">
        <row r="4">
          <cell r="J4">
            <v>293.90393931323064</v>
          </cell>
        </row>
      </sheetData>
      <sheetData sheetId="34">
        <row r="4">
          <cell r="J4">
            <v>1.0028932252528227</v>
          </cell>
        </row>
      </sheetData>
      <sheetData sheetId="35">
        <row r="4">
          <cell r="J4">
            <v>14.36545482009865</v>
          </cell>
        </row>
      </sheetData>
      <sheetData sheetId="36">
        <row r="4">
          <cell r="J4">
            <v>19.239910665731465</v>
          </cell>
        </row>
      </sheetData>
      <sheetData sheetId="37">
        <row r="4">
          <cell r="J4">
            <v>9.3004787672715974</v>
          </cell>
        </row>
      </sheetData>
      <sheetData sheetId="38">
        <row r="4">
          <cell r="J4">
            <v>6.2329875486084028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O24" sqref="O2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519.92</f>
        <v>519.91999999999996</v>
      </c>
      <c r="P2" t="s">
        <v>8</v>
      </c>
      <c r="Q2" s="10">
        <f>N2+K2+H2</f>
        <v>596.85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0.13344170474962419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4472.7396215438484</v>
      </c>
      <c r="D7" s="20">
        <f>(C7*[1]Feuil1!$K$2-C4)/C4</f>
        <v>0.58632245636867408</v>
      </c>
      <c r="E7" s="31">
        <f>C7-C7/(1+D7)</f>
        <v>1653.174404152544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1272.559593837356</v>
      </c>
    </row>
    <row r="9" spans="2:20">
      <c r="M9" s="17" t="str">
        <f>IF(C13&gt;C7*Params!F8,B13,"Others")</f>
        <v>ETH</v>
      </c>
      <c r="N9" s="18">
        <f>IF(C13&gt;C7*0.1,C13,C7)</f>
        <v>1297.4007117840292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519.91999999999996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293.90393931323064</v>
      </c>
    </row>
    <row r="12" spans="2:20">
      <c r="B12" s="7" t="s">
        <v>4</v>
      </c>
      <c r="C12" s="1">
        <f>[2]BTC!J4</f>
        <v>1272.559593837356</v>
      </c>
      <c r="D12" s="20">
        <f>C12/$C$7</f>
        <v>0.28451457082541026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1088.955376609234</v>
      </c>
    </row>
    <row r="13" spans="2:20">
      <c r="B13" s="7" t="s">
        <v>19</v>
      </c>
      <c r="C13" s="1">
        <f>[2]ETH!J4</f>
        <v>1297.4007117840292</v>
      </c>
      <c r="D13" s="20">
        <f t="shared" ref="D13:D55" si="0">C13/$C$7</f>
        <v>0.29006846397559971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519.91999999999996</v>
      </c>
      <c r="D14" s="20">
        <f t="shared" si="0"/>
        <v>0.11624195548868994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293.90393931323064</v>
      </c>
      <c r="D15" s="20">
        <f t="shared" si="0"/>
        <v>6.5710048914446817E-2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192.01484124219496</v>
      </c>
      <c r="D16" s="20">
        <f t="shared" si="0"/>
        <v>4.2930028906068424E-2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2.5141190749929189E-2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2.3699121560626896E-2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1.3984717486954833E-2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66.496043090637031</v>
      </c>
      <c r="D20" s="20">
        <f t="shared" si="0"/>
        <v>1.486696045760086E-2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1.1335334557771545E-2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53.367160979689196</v>
      </c>
      <c r="D22" s="20">
        <f t="shared" si="0"/>
        <v>1.1931649390596212E-2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50.104904809882697</v>
      </c>
      <c r="D23" s="20">
        <f t="shared" si="0"/>
        <v>1.1202285187481597E-2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44.571361327223165</v>
      </c>
      <c r="D24" s="20">
        <f t="shared" si="0"/>
        <v>9.9651142473253431E-3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55.660467618566969</v>
      </c>
      <c r="D25" s="20">
        <f t="shared" si="0"/>
        <v>1.2444379134092035E-2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39.160635187862837</v>
      </c>
      <c r="D26" s="20">
        <f t="shared" si="0"/>
        <v>8.755402393476646E-3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5.864414703162674E-3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23.767874879477123</v>
      </c>
      <c r="D28" s="20">
        <f t="shared" si="0"/>
        <v>5.3139410944009306E-3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20.691279233779952</v>
      </c>
      <c r="D29" s="20">
        <f t="shared" si="0"/>
        <v>4.6260862434549625E-3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19.239910665731465</v>
      </c>
      <c r="D30" s="20">
        <f t="shared" si="0"/>
        <v>4.3015941668186029E-3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14.35056532366373</v>
      </c>
      <c r="D31" s="20">
        <f t="shared" si="0"/>
        <v>3.208450868577583E-3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14.293664702682101</v>
      </c>
      <c r="D32" s="20">
        <f t="shared" si="0"/>
        <v>3.1957292201481601E-3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12.12733588221772</v>
      </c>
      <c r="D33" s="20">
        <f t="shared" si="0"/>
        <v>2.7113887479172658E-3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14.36545482009865</v>
      </c>
      <c r="D34" s="20">
        <f t="shared" si="0"/>
        <v>3.2117798118416179E-3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13.512466978966627</v>
      </c>
      <c r="D35" s="20">
        <f t="shared" si="0"/>
        <v>3.0210716747027071E-3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11.868137659238105</v>
      </c>
      <c r="D36" s="20">
        <f t="shared" si="0"/>
        <v>2.6534380857031869E-3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2.3475544942130415E-3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8.6791429121111356</v>
      </c>
      <c r="D38" s="20">
        <f t="shared" si="0"/>
        <v>1.940453423737501E-3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5.4315698542472752</v>
      </c>
      <c r="D39" s="20">
        <f t="shared" si="0"/>
        <v>1.2143720211400253E-3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5.7529538643076146</v>
      </c>
      <c r="D40" s="20">
        <f t="shared" si="0"/>
        <v>1.2862259713481547E-3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4.7921331190797698</v>
      </c>
      <c r="D41" s="20">
        <f t="shared" si="0"/>
        <v>1.0714089181488452E-3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5.3047396290716016</v>
      </c>
      <c r="D42" s="20">
        <f t="shared" si="0"/>
        <v>1.1860157482721011E-3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4.1357852870682228</v>
      </c>
      <c r="D43" s="20">
        <f t="shared" si="0"/>
        <v>9.2466488931020768E-4</v>
      </c>
    </row>
    <row r="44" spans="2:14">
      <c r="B44" s="22" t="s">
        <v>23</v>
      </c>
      <c r="C44" s="9">
        <f>[2]LUNA!J4</f>
        <v>4.0366150310736355</v>
      </c>
      <c r="D44" s="20">
        <f t="shared" si="0"/>
        <v>9.024927388195076E-4</v>
      </c>
    </row>
    <row r="45" spans="2:14">
      <c r="B45" s="22" t="s">
        <v>36</v>
      </c>
      <c r="C45" s="9">
        <f>[2]AMP!$J$4</f>
        <v>3.8026529727811504</v>
      </c>
      <c r="D45" s="20">
        <f t="shared" si="0"/>
        <v>8.5018429296999736E-4</v>
      </c>
    </row>
    <row r="46" spans="2:14">
      <c r="B46" s="7" t="s">
        <v>25</v>
      </c>
      <c r="C46" s="1">
        <f>[2]POLIS!J4</f>
        <v>3.0885504329479261</v>
      </c>
      <c r="D46" s="20">
        <f t="shared" si="0"/>
        <v>6.9052766185433709E-4</v>
      </c>
    </row>
    <row r="47" spans="2:14">
      <c r="B47" s="22" t="s">
        <v>40</v>
      </c>
      <c r="C47" s="9">
        <f>[2]SHPING!$J$4</f>
        <v>2.9400540323229389</v>
      </c>
      <c r="D47" s="20">
        <f t="shared" si="0"/>
        <v>6.5732733874370385E-4</v>
      </c>
    </row>
    <row r="48" spans="2:14">
      <c r="B48" s="22" t="s">
        <v>50</v>
      </c>
      <c r="C48" s="9">
        <f>[2]KAVA!$J$4</f>
        <v>2.548211280994984</v>
      </c>
      <c r="D48" s="20">
        <f t="shared" si="0"/>
        <v>5.6972046141944249E-4</v>
      </c>
    </row>
    <row r="49" spans="2:4">
      <c r="B49" s="22" t="s">
        <v>62</v>
      </c>
      <c r="C49" s="10">
        <f>[2]SEI!$J$4</f>
        <v>2.0332657414624618</v>
      </c>
      <c r="D49" s="20">
        <f t="shared" si="0"/>
        <v>4.5459067898091565E-4</v>
      </c>
    </row>
    <row r="50" spans="2:4">
      <c r="B50" s="22" t="s">
        <v>65</v>
      </c>
      <c r="C50" s="10">
        <f>[2]DYDX!$J$4</f>
        <v>6.2329875486084028</v>
      </c>
      <c r="D50" s="20">
        <f t="shared" si="0"/>
        <v>1.393550279248532E-3</v>
      </c>
    </row>
    <row r="51" spans="2:4">
      <c r="B51" s="22" t="s">
        <v>66</v>
      </c>
      <c r="C51" s="10">
        <f>[2]TIA!$J$4</f>
        <v>9.3004787672715974</v>
      </c>
      <c r="D51" s="20">
        <f t="shared" si="0"/>
        <v>2.0793695931848959E-3</v>
      </c>
    </row>
    <row r="52" spans="2:4">
      <c r="B52" s="7" t="s">
        <v>28</v>
      </c>
      <c r="C52" s="1">
        <f>[2]ATLAS!O47</f>
        <v>2.1528387970050495</v>
      </c>
      <c r="D52" s="20">
        <f t="shared" si="0"/>
        <v>4.8132441840241925E-4</v>
      </c>
    </row>
    <row r="53" spans="2:4">
      <c r="B53" s="22" t="s">
        <v>63</v>
      </c>
      <c r="C53" s="10">
        <f>[2]MEME!$J$4</f>
        <v>2.0016061117154167</v>
      </c>
      <c r="D53" s="20">
        <f t="shared" si="0"/>
        <v>4.4751232601922074E-4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3.793633753744691E-4</v>
      </c>
    </row>
    <row r="55" spans="2:4">
      <c r="B55" s="22" t="s">
        <v>43</v>
      </c>
      <c r="C55" s="9">
        <f>[2]TRX!$J$4</f>
        <v>1.0028932252528227</v>
      </c>
      <c r="D55" s="20">
        <f t="shared" si="0"/>
        <v>2.2422347601505486E-4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2023-12-24T20:18:45Z</dcterms:modified>
</cp:coreProperties>
</file>