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0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5220480"/>
        <axId val="75222400"/>
      </lineChart>
      <dateAx>
        <axId val="75220480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5222400"/>
        <crosses val="autoZero"/>
        <lblOffset val="100"/>
      </dateAx>
      <valAx>
        <axId val="7522240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5220480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abSelected="1" workbookViewId="0">
      <selection activeCell="B12" sqref="B1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2076.672131321424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0.00604537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/>
    <row r="42">
      <c r="B42">
        <f>(SUM(B5:B41))</f>
        <v/>
      </c>
      <c r="D42" s="23">
        <f>(SUM(D5:D41))</f>
        <v/>
      </c>
      <c r="H42" t="inlineStr">
        <is>
          <t>Moy</t>
        </is>
      </c>
      <c r="I42" s="57">
        <f>D42/B42</f>
        <v/>
      </c>
    </row>
  </sheetData>
  <conditionalFormatting sqref="C5:C7 C11 C18:C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C25">
    <cfRule type="cellIs" priority="35" operator="lessThan" dxfId="1">
      <formula>$J$3</formula>
    </cfRule>
    <cfRule type="cellIs" priority="36" operator="greaterThan" dxfId="0">
      <formula>$J$3</formula>
    </cfRule>
  </conditionalFormatting>
  <conditionalFormatting sqref="C27">
    <cfRule type="cellIs" priority="33" operator="lessThan" dxfId="1">
      <formula>$J$3</formula>
    </cfRule>
    <cfRule type="cellIs" priority="34" operator="greaterThan" dxfId="0">
      <formula>$J$3</formula>
    </cfRule>
  </conditionalFormatting>
  <conditionalFormatting sqref="C29">
    <cfRule type="cellIs" priority="31" operator="lessThan" dxfId="1">
      <formula>$J$3</formula>
    </cfRule>
    <cfRule type="cellIs" priority="32" operator="greaterThan" dxfId="0">
      <formula>$J$3</formula>
    </cfRule>
  </conditionalFormatting>
  <conditionalFormatting sqref="C31">
    <cfRule type="cellIs" priority="29" operator="lessThan" dxfId="1">
      <formula>$J$3</formula>
    </cfRule>
    <cfRule type="cellIs" priority="30" operator="greaterThan" dxfId="0">
      <formula>$J$3</formula>
    </cfRule>
  </conditionalFormatting>
  <conditionalFormatting sqref="C33">
    <cfRule type="cellIs" priority="27" operator="lessThan" dxfId="1">
      <formula>$J$3</formula>
    </cfRule>
    <cfRule type="cellIs" priority="28" operator="greaterThan" dxfId="0">
      <formula>$J$3</formula>
    </cfRule>
  </conditionalFormatting>
  <conditionalFormatting sqref="C35:C3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C40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I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11:O13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19:O21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26:O2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4:O37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conditionalFormatting sqref="S5: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10:S1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18:S20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S2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1.453430280388754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0.56315814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9.346855933407241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0.02276208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19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15.7818084488175</v>
      </c>
      <c r="N3" s="24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0.01487301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4">
        <f>(SUM(B5:B12))</f>
        <v/>
      </c>
      <c r="D13" s="56">
        <f>(SUM(D5:D12))</f>
        <v/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(SUM(R5:R12))</f>
        <v/>
      </c>
      <c r="T13" s="56">
        <f>(SUM(T5:T12))</f>
        <v/>
      </c>
    </row>
    <row r="14">
      <c r="M14" t="inlineStr">
        <is>
          <t>Objectif</t>
        </is>
      </c>
      <c r="N14" s="24">
        <f>($B$10)/5</f>
        <v/>
      </c>
      <c r="O14" s="56">
        <f>($C$10*Params!K8)</f>
        <v/>
      </c>
      <c r="P14" s="56">
        <f>(O14*N14)</f>
        <v/>
      </c>
    </row>
    <row r="15">
      <c r="N15" s="24">
        <f>($B$10)/5</f>
        <v/>
      </c>
      <c r="O15" s="56">
        <f>($C$10*Params!K9)</f>
        <v/>
      </c>
      <c r="P15" s="56">
        <f>(O15*N15)</f>
        <v/>
      </c>
    </row>
    <row r="16">
      <c r="N16" s="24">
        <f>($B$10)/5</f>
        <v/>
      </c>
      <c r="O16" s="56">
        <f>($C$10*Params!K10)</f>
        <v/>
      </c>
      <c r="P16" s="56">
        <f>(O16*N16)</f>
        <v/>
      </c>
    </row>
    <row r="17">
      <c r="N17" s="24">
        <f>($B$10)/5</f>
        <v/>
      </c>
      <c r="O17" s="56">
        <f>($C$10*Params!K11)</f>
        <v/>
      </c>
      <c r="P17" s="56">
        <f>(O17*N17)</f>
        <v/>
      </c>
    </row>
    <row r="18"/>
    <row r="19">
      <c r="P19" s="56">
        <f>(SUM(P14:P17))</f>
        <v/>
      </c>
    </row>
  </sheetData>
  <conditionalFormatting sqref="C5 C9:C11 G12 O6:O9 O14:O17 S6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S8">
    <cfRule type="cellIs" priority="11" operator="lessThan" dxfId="1">
      <formula>$J$3</formula>
    </cfRule>
    <cfRule type="cellIs" priority="1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0.002093005042929536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B15" sqref="B15:D15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253.7084113018992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0.00196303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5:O17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2:O2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0.08016400901000718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0.26449834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5.552286637371021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0.06574617000000001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44.22951280305621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0.00291832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4.510734912995937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0.00210647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2.323638143820993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0.01696844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37099.08186040978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0.00034562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N9" sqref="N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16.34983749945751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0.00220476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74.81472610826634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0.0009914800000000001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0.723582335698798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0.05394066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8.443879281655952e-05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4737.61841417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0.8239218680192185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0.3097624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0.70221670632155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0.31081036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1.615256445359056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0.09773817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9.277396840311413e-06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253.72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6"/>
  <sheetViews>
    <sheetView workbookViewId="0">
      <selection activeCell="R15" sqref="R15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59.07863164498977</v>
      </c>
      <c r="M3" t="inlineStr">
        <is>
          <t>Objectif :</t>
        </is>
      </c>
      <c r="N3" s="24">
        <f>(INDEX(N5:N26,MATCH(MAX(O6:O8,O23:O24,O14:O15),O5:O26,0))/0.9)</f>
        <v/>
      </c>
      <c r="O3" s="57">
        <f>(MAX(O14:O16,O23:O25,O6:O8)*0.85)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0.05901687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S27" s="56" t="n"/>
      <c r="T27" s="56" t="n"/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C41" s="56" t="n"/>
      <c r="D41" s="56" t="n"/>
      <c r="E41" s="56" t="n"/>
      <c r="S41" s="56" t="n"/>
      <c r="T41" s="56" t="n"/>
    </row>
    <row r="42">
      <c r="B42" s="24">
        <f>(SUM(B5:B41))</f>
        <v/>
      </c>
      <c r="C42" s="56" t="n"/>
      <c r="D42" s="56">
        <f>(SUM(D5:D41))</f>
        <v/>
      </c>
      <c r="E42" s="56" t="n"/>
      <c r="F42" t="inlineStr">
        <is>
          <t>Moy</t>
        </is>
      </c>
      <c r="G42" s="56">
        <f>(D42/B42)</f>
        <v/>
      </c>
      <c r="R42" s="24">
        <f>(SUM(R5:R36))</f>
        <v/>
      </c>
      <c r="S42" s="56" t="n"/>
      <c r="T42" s="56">
        <f>(SUM(T5:T36))</f>
        <v/>
      </c>
      <c r="V42" t="inlineStr">
        <is>
          <t>Moy</t>
        </is>
      </c>
      <c r="W42" s="56">
        <f>(T42/R42)</f>
        <v/>
      </c>
    </row>
    <row r="43">
      <c r="M43" s="24" t="n"/>
      <c r="S43" s="56" t="n"/>
      <c r="T43" s="56" t="n"/>
    </row>
    <row r="44"/>
    <row r="45"/>
    <row r="46">
      <c r="N46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2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9 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2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0.108481397056248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0.22114864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5.492872319250873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0.00246422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0.6748588544316609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0.74672112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6"/>
  <sheetViews>
    <sheetView workbookViewId="0">
      <selection activeCell="X41" sqref="X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0.1411147567311987</v>
      </c>
      <c r="M3" t="inlineStr">
        <is>
          <t>Objectif :</t>
        </is>
      </c>
      <c r="N3" s="29">
        <f>(INDEX(N5:N28,MATCH(MAX(O6:O7),O5:O28,0))/0.9)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35">
        <f>($C$5*Params!K10)</f>
        <v/>
      </c>
      <c r="P8" s="56">
        <f>(O8*N8)</f>
        <v/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($B$5+$R$7)/5</f>
        <v/>
      </c>
      <c r="O9" s="56">
        <f>($C$5*Params!K11)</f>
        <v/>
      </c>
      <c r="P9" s="56">
        <f>(O9*N9)</f>
        <v/>
      </c>
      <c r="R9" s="24" t="n"/>
      <c r="S9" s="56" t="n"/>
      <c r="T9" s="56" t="n"/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C12" s="56" t="n"/>
      <c r="D12" s="56" t="n"/>
      <c r="F12" t="inlineStr">
        <is>
          <t>Moy</t>
        </is>
      </c>
      <c r="G12" s="56">
        <f>(D13/B13)</f>
        <v/>
      </c>
      <c r="O12" s="56" t="n"/>
      <c r="P12" s="56">
        <f>(SUM(P6:P9))</f>
        <v/>
      </c>
      <c r="R12" s="24" t="n"/>
      <c r="S12" s="56" t="n"/>
      <c r="T12" s="56" t="n"/>
    </row>
    <row r="13">
      <c r="B13" s="19">
        <f>(SUM(B5:B12))</f>
        <v/>
      </c>
      <c r="C13" s="56" t="n"/>
      <c r="D13" s="56">
        <f>(SUM(D5:D12))</f>
        <v/>
      </c>
      <c r="O13" s="56" t="n"/>
      <c r="R13" s="24" t="n"/>
      <c r="S13" s="56" t="n"/>
      <c r="T13" s="56" t="n"/>
    </row>
    <row r="14"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  <c r="V23" s="57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R32" s="24">
        <f>(SUM(R5:R30))</f>
        <v/>
      </c>
      <c r="S32" s="56" t="n"/>
      <c r="T32" s="56">
        <f>(SUM(T5:T30))</f>
        <v/>
      </c>
      <c r="V32" t="inlineStr">
        <is>
          <t>Moy</t>
        </is>
      </c>
      <c r="W32" s="56">
        <f>(T32/R32)</f>
        <v/>
      </c>
    </row>
    <row r="33">
      <c r="S33" s="56" t="n"/>
      <c r="T33" s="56" t="n"/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</sheetData>
  <conditionalFormatting sqref="C5 C9:C10 G12 O8: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2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0.82318477046003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0.004175520741042566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M34" sqref="M34"/>
    </sheetView>
  </sheetViews>
  <sheetFormatPr baseColWidth="10" defaultColWidth="9.140625" defaultRowHeight="15"/>
  <sheetData>
    <row r="8">
      <c r="F8" t="n">
        <v>0.06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0.3611438493667633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P74"/>
  <sheetViews>
    <sheetView topLeftCell="A7" workbookViewId="0">
      <selection activeCell="L46" sqref="L46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694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0.003420632359777558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(SUM(K34:K42)-C74*J3+D74)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24.8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6.6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5.15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6.99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0.23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0.41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0.19</v>
      </c>
      <c r="M45" s="31">
        <f>(L45*J45)</f>
        <v/>
      </c>
    </row>
    <row r="46">
      <c r="L46" t="inlineStr">
        <is>
          <t>Total</t>
        </is>
      </c>
      <c r="M46" s="31">
        <f>(SUM(M33:M45))</f>
        <v/>
      </c>
      <c r="O46" s="31">
        <f>(J13+SUM(G34:G40)-D74)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10" t="n"/>
      <c r="C73" s="11" t="n"/>
      <c r="D73" s="12" t="n"/>
    </row>
    <row r="74">
      <c r="B74" t="inlineStr">
        <is>
          <t>Total</t>
        </is>
      </c>
      <c r="C74" s="19">
        <f>(SUM(C56:C73))</f>
        <v/>
      </c>
      <c r="D74" s="56">
        <f>(SUM(D56:D73))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(-68/3)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0.392299099583219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0.6693328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0.1345127832648498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0.55137846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2023-11-11T19:17:15Z</dcterms:modified>
  <cp:lastModifiedBy>Tiko</cp:lastModifiedBy>
</cp:coreProperties>
</file>