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<sst xmlns="http://schemas.openxmlformats.org/spreadsheetml/2006/main" count="97" uniqueCount="60">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</sst>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949.87661400946445</c:v>
                </c:pt>
                <c:pt idx="1">
                  <c:v>850.62315061579147</c:v>
                </c:pt>
                <c:pt idx="2">
                  <c:v>184.30695159895799</c:v>
                </c:pt>
                <c:pt idx="3">
                  <c:v>704.71334013509374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949.87661400946445</v>
          </cell>
        </row>
      </sheetData>
      <sheetData sheetId="1">
        <row r="4">
          <cell r="J4">
            <v>850.62315061579147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0.58175076696591754</v>
          </cell>
        </row>
      </sheetData>
      <sheetData sheetId="4">
        <row r="46">
          <cell r="M46">
            <v>79.390000000000015</v>
          </cell>
          <cell r="O46">
            <v>0.87416016573840771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30.074297045718147</v>
          </cell>
        </row>
      </sheetData>
      <sheetData sheetId="8">
        <row r="4">
          <cell r="J4">
            <v>6.9297895316485647</v>
          </cell>
        </row>
      </sheetData>
      <sheetData sheetId="9">
        <row r="4">
          <cell r="J4">
            <v>18.432678327414251</v>
          </cell>
        </row>
      </sheetData>
      <sheetData sheetId="10">
        <row r="4">
          <cell r="J4">
            <v>10.754768455454151</v>
          </cell>
        </row>
      </sheetData>
      <sheetData sheetId="11">
        <row r="4">
          <cell r="J4">
            <v>35.823347729386917</v>
          </cell>
        </row>
      </sheetData>
      <sheetData sheetId="12">
        <row r="4">
          <cell r="J4">
            <v>2.5739395248872423</v>
          </cell>
        </row>
      </sheetData>
      <sheetData sheetId="13">
        <row r="4">
          <cell r="J4">
            <v>139.19259919651228</v>
          </cell>
        </row>
      </sheetData>
      <sheetData sheetId="14">
        <row r="4">
          <cell r="J4">
            <v>4.9220237068801547</v>
          </cell>
        </row>
      </sheetData>
      <sheetData sheetId="15">
        <row r="4">
          <cell r="J4">
            <v>30.986923816615839</v>
          </cell>
        </row>
      </sheetData>
      <sheetData sheetId="16">
        <row r="4">
          <cell r="J4">
            <v>3.9832040320603102</v>
          </cell>
        </row>
      </sheetData>
      <sheetData sheetId="17">
        <row r="4">
          <cell r="J4">
            <v>6.9088003712280548</v>
          </cell>
        </row>
      </sheetData>
      <sheetData sheetId="18">
        <row r="4">
          <cell r="J4">
            <v>8.7609171871827556</v>
          </cell>
        </row>
      </sheetData>
      <sheetData sheetId="19">
        <row r="4">
          <cell r="J4">
            <v>9.1528011802576366</v>
          </cell>
        </row>
      </sheetData>
      <sheetData sheetId="20">
        <row r="4">
          <cell r="J4">
            <v>11.51671565568444</v>
          </cell>
        </row>
      </sheetData>
      <sheetData sheetId="21">
        <row r="4">
          <cell r="J4">
            <v>1.3543443764269298</v>
          </cell>
        </row>
      </sheetData>
      <sheetData sheetId="22">
        <row r="4">
          <cell r="J4">
            <v>27.803353778529413</v>
          </cell>
        </row>
      </sheetData>
      <sheetData sheetId="23">
        <row r="4">
          <cell r="J4">
            <v>34.193412119496159</v>
          </cell>
        </row>
      </sheetData>
      <sheetData sheetId="24">
        <row r="4">
          <cell r="J4">
            <v>23.650299010369054</v>
          </cell>
        </row>
      </sheetData>
      <sheetData sheetId="25">
        <row r="4">
          <cell r="J4">
            <v>27.090809802823539</v>
          </cell>
        </row>
      </sheetData>
      <sheetData sheetId="26">
        <row r="4">
          <cell r="J4">
            <v>3.469661973735148</v>
          </cell>
        </row>
      </sheetData>
      <sheetData sheetId="27">
        <row r="4">
          <cell r="J4">
            <v>184.30695159895799</v>
          </cell>
        </row>
      </sheetData>
      <sheetData sheetId="28">
        <row r="4">
          <cell r="J4">
            <v>0.75759249634613224</v>
          </cell>
        </row>
      </sheetData>
      <sheetData sheetId="29">
        <row r="4">
          <cell r="J4">
            <v>9.8269204670789012</v>
          </cell>
        </row>
      </sheetData>
      <sheetData sheetId="30">
        <row r="4">
          <cell r="J4">
            <v>15.199314215837191</v>
          </cell>
        </row>
      </sheetData>
      <sheetData sheetId="31">
        <row r="4">
          <cell r="J4">
            <v>4.4689255771898937</v>
          </cell>
        </row>
      </sheetData>
      <sheetData sheetId="32">
        <row r="4">
          <cell r="J4">
            <v>2.4846678190066727</v>
          </cell>
        </row>
      </sheetData>
      <sheetData sheetId="33">
        <row r="4">
          <cell r="J4">
            <v>1.6337174201964653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D7" sqref="D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2.8498238850519938E-2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2713.8519122415514</v>
      </c>
      <c r="D7" s="20">
        <f>(C7*[1]Feuil1!$K$2-C4)/C4</f>
        <v>2.0245079790056866E-2</v>
      </c>
      <c r="E7" s="31">
        <f>C7-C7/(1+D7)</f>
        <v>53.851912241551418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949.87661400946445</v>
      </c>
    </row>
    <row r="9" spans="2:20">
      <c r="M9" s="17" t="str">
        <f>IF(C13&gt;C7*[2]Params!F8,B13,"Others")</f>
        <v>BTC</v>
      </c>
      <c r="N9" s="18">
        <f>IF(C13&gt;C7*0.1,C13,C7)</f>
        <v>850.62315061579147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184.30695159895799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704.71334013509374</v>
      </c>
    </row>
    <row r="12" spans="2:20">
      <c r="B12" s="7" t="s">
        <v>19</v>
      </c>
      <c r="C12" s="1">
        <f>[2]ETH!J4</f>
        <v>949.87661400946445</v>
      </c>
      <c r="D12" s="20">
        <f>C12/$C$7</f>
        <v>0.35001048131063939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850.62315061579147</v>
      </c>
      <c r="D13" s="20">
        <f t="shared" ref="D13:D50" si="0">C13/$C$7</f>
        <v>0.31343757070119754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184.30695159895799</v>
      </c>
      <c r="D14" s="20">
        <f t="shared" si="0"/>
        <v>6.7913415160050714E-2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139.19259919651228</v>
      </c>
      <c r="D15" s="20">
        <f t="shared" si="0"/>
        <v>5.1289681123957799E-2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2.9253622735231164E-2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2.5480388111112667E-2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1.3829052289371776E-2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35.823347729386917</v>
      </c>
      <c r="D19" s="20">
        <f>C19/$C$7</f>
        <v>1.320018515667571E-2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34.193412119496159</v>
      </c>
      <c r="D20" s="20">
        <f t="shared" si="0"/>
        <v>1.259958657480818E-2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27.803353778529413</v>
      </c>
      <c r="D21" s="20">
        <f t="shared" si="0"/>
        <v>1.0244978236695594E-2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30.986923816615839</v>
      </c>
      <c r="D22" s="20">
        <f t="shared" si="0"/>
        <v>1.1418059945290703E-2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30.074297045718147</v>
      </c>
      <c r="D23" s="20">
        <f t="shared" si="0"/>
        <v>1.1081775284075017E-2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27.090809802823539</v>
      </c>
      <c r="D24" s="20">
        <f t="shared" si="0"/>
        <v>9.9824200725998468E-3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23.650299010369054</v>
      </c>
      <c r="D25" s="20">
        <f t="shared" si="0"/>
        <v>8.7146608492851378E-3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8.6003218873950769E-3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8.3522120585956192E-3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6.0688646737530813E-3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18.432678327414251</v>
      </c>
      <c r="D29" s="20">
        <f t="shared" si="0"/>
        <v>6.7920722734607399E-3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15.199314215837191</v>
      </c>
      <c r="D30" s="20">
        <f t="shared" si="0"/>
        <v>5.6006424474661417E-3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11.51671565568444</v>
      </c>
      <c r="D31" s="20">
        <f t="shared" si="0"/>
        <v>4.2436787371246121E-3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10.754768455454151</v>
      </c>
      <c r="D32" s="20">
        <f t="shared" si="0"/>
        <v>3.9629164756344679E-3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9.8269204670789012</v>
      </c>
      <c r="D33" s="20">
        <f t="shared" si="0"/>
        <v>3.6210231010586689E-3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8.7609171871827556</v>
      </c>
      <c r="D34" s="20">
        <f t="shared" si="0"/>
        <v>3.2282222724328864E-3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9.1528011802576366</v>
      </c>
      <c r="D35" s="20">
        <f t="shared" si="0"/>
        <v>3.3726236641621788E-3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6.9297895316485647</v>
      </c>
      <c r="D36" s="20">
        <f t="shared" si="0"/>
        <v>2.5534884569013896E-3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6.9088003712280548</v>
      </c>
      <c r="D37" s="20">
        <f t="shared" si="0"/>
        <v>2.5457543722500376E-3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1.9897916963124858E-3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4.4689255771898937</v>
      </c>
      <c r="D39" s="20">
        <f t="shared" si="0"/>
        <v>1.6467094453575803E-3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3.9832040320603102</v>
      </c>
      <c r="D40" s="20">
        <f t="shared" si="0"/>
        <v>1.4677307977244477E-3</v>
      </c>
    </row>
    <row r="41" spans="2:14">
      <c r="B41" s="22" t="s">
        <v>51</v>
      </c>
      <c r="C41" s="9">
        <f>[2]DOGE!$J$4</f>
        <v>4.9220237068801547</v>
      </c>
      <c r="D41" s="20">
        <f t="shared" si="0"/>
        <v>1.8136670187043208E-3</v>
      </c>
    </row>
    <row r="42" spans="2:14">
      <c r="B42" s="22" t="s">
        <v>56</v>
      </c>
      <c r="C42" s="9">
        <f>[2]SHIB!$J$4</f>
        <v>3.469661973735148</v>
      </c>
      <c r="D42" s="20">
        <f t="shared" si="0"/>
        <v>1.2785008489535903E-3</v>
      </c>
    </row>
    <row r="43" spans="2:14">
      <c r="B43" s="22" t="s">
        <v>50</v>
      </c>
      <c r="C43" s="9">
        <f>[2]KAVA!$J$4</f>
        <v>2.4846678190066727</v>
      </c>
      <c r="D43" s="20">
        <f t="shared" si="0"/>
        <v>9.1555025821376515E-4</v>
      </c>
    </row>
    <row r="44" spans="2:14">
      <c r="B44" s="22" t="s">
        <v>36</v>
      </c>
      <c r="C44" s="9">
        <f>[2]AMP!$J$4</f>
        <v>2.5739395248872423</v>
      </c>
      <c r="D44" s="20">
        <f t="shared" si="0"/>
        <v>9.4844509137613703E-4</v>
      </c>
    </row>
    <row r="45" spans="2:14">
      <c r="B45" s="22" t="s">
        <v>40</v>
      </c>
      <c r="C45" s="9">
        <f>[2]SHPING!$J$4</f>
        <v>1.6337174201964653</v>
      </c>
      <c r="D45" s="20">
        <f t="shared" si="0"/>
        <v>6.0199210311629315E-4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6.2523441030299428E-4</v>
      </c>
    </row>
    <row r="47" spans="2:14">
      <c r="B47" s="22" t="s">
        <v>23</v>
      </c>
      <c r="C47" s="9">
        <f>[2]LUNA!J4</f>
        <v>1.3543443764269298</v>
      </c>
      <c r="D47" s="20">
        <f t="shared" si="0"/>
        <v>4.9904873965959571E-4</v>
      </c>
    </row>
    <row r="48" spans="2:14">
      <c r="B48" s="7" t="s">
        <v>28</v>
      </c>
      <c r="C48" s="1">
        <f>[2]ATLAS!O46</f>
        <v>0.87416016573840771</v>
      </c>
      <c r="D48" s="20">
        <f t="shared" si="0"/>
        <v>3.2211048870989446E-4</v>
      </c>
    </row>
    <row r="49" spans="2:4">
      <c r="B49" s="22" t="s">
        <v>43</v>
      </c>
      <c r="C49" s="9">
        <f>[2]TRX!$J$4</f>
        <v>0.75759249634613224</v>
      </c>
      <c r="D49" s="20">
        <f t="shared" si="0"/>
        <v>2.791576404478113E-4</v>
      </c>
    </row>
    <row r="50" spans="2:4">
      <c r="B50" s="7" t="s">
        <v>25</v>
      </c>
      <c r="C50" s="1">
        <f>[2]POLIS!J4</f>
        <v>0.58175076696591754</v>
      </c>
      <c r="D50" s="20">
        <f t="shared" si="0"/>
        <v>2.1436348989485235E-4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2023-07-26T07:18:35Z</dcterms:modified>
</cp:coreProperties>
</file>