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<sst xmlns="http://schemas.openxmlformats.org/spreadsheetml/2006/main" count="97" uniqueCount="60">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</sst>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836.82472071243228</c:v>
                </c:pt>
                <c:pt idx="1">
                  <c:v>789.29939693793028</c:v>
                </c:pt>
                <c:pt idx="2">
                  <c:v>160.18016335279771</c:v>
                </c:pt>
                <c:pt idx="3">
                  <c:v>581.820839894404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836.82472071243228</v>
          </cell>
        </row>
      </sheetData>
      <sheetData sheetId="1">
        <row r="4">
          <cell r="J4">
            <v>789.29939693793028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0.80139713958946901</v>
          </cell>
        </row>
      </sheetData>
      <sheetData sheetId="4">
        <row r="46">
          <cell r="M46">
            <v>70.349999999999994</v>
          </cell>
          <cell r="O46">
            <v>1.3795562980543448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25.473671181345267</v>
          </cell>
        </row>
      </sheetData>
      <sheetData sheetId="8">
        <row r="4">
          <cell r="J4">
            <v>5.9640001785911254</v>
          </cell>
        </row>
      </sheetData>
      <sheetData sheetId="9">
        <row r="4">
          <cell r="J4">
            <v>10.573186213093262</v>
          </cell>
        </row>
      </sheetData>
      <sheetData sheetId="10">
        <row r="4">
          <cell r="J4">
            <v>8.8373320010253238</v>
          </cell>
        </row>
      </sheetData>
      <sheetData sheetId="11">
        <row r="4">
          <cell r="J4">
            <v>24.732038573530019</v>
          </cell>
        </row>
      </sheetData>
      <sheetData sheetId="12">
        <row r="4">
          <cell r="J4">
            <v>1.626398103269052</v>
          </cell>
        </row>
      </sheetData>
      <sheetData sheetId="13">
        <row r="4">
          <cell r="J4">
            <v>127.68153925733344</v>
          </cell>
        </row>
      </sheetData>
      <sheetData sheetId="14">
        <row r="4">
          <cell r="J4">
            <v>3.8091733607806315</v>
          </cell>
        </row>
      </sheetData>
      <sheetData sheetId="15">
        <row r="4">
          <cell r="J4">
            <v>24.794568312920298</v>
          </cell>
        </row>
      </sheetData>
      <sheetData sheetId="16">
        <row r="4">
          <cell r="J4">
            <v>3.1467237246332371</v>
          </cell>
        </row>
      </sheetData>
      <sheetData sheetId="17">
        <row r="4">
          <cell r="J4">
            <v>5.1259434249308198</v>
          </cell>
        </row>
      </sheetData>
      <sheetData sheetId="18">
        <row r="4">
          <cell r="J4">
            <v>7.1010507661340352</v>
          </cell>
        </row>
      </sheetData>
      <sheetData sheetId="19">
        <row r="4">
          <cell r="J4">
            <v>8.3569199632096804</v>
          </cell>
        </row>
      </sheetData>
      <sheetData sheetId="20">
        <row r="4">
          <cell r="J4">
            <v>10.648711983359176</v>
          </cell>
        </row>
      </sheetData>
      <sheetData sheetId="21">
        <row r="4">
          <cell r="J4">
            <v>0.99667333658564428</v>
          </cell>
        </row>
      </sheetData>
      <sheetData sheetId="22">
        <row r="4">
          <cell r="J4">
            <v>19.355341769965964</v>
          </cell>
        </row>
      </sheetData>
      <sheetData sheetId="23">
        <row r="4">
          <cell r="J4">
            <v>26.301661983690476</v>
          </cell>
        </row>
      </sheetData>
      <sheetData sheetId="24">
        <row r="4">
          <cell r="J4">
            <v>20.738009265232083</v>
          </cell>
        </row>
      </sheetData>
      <sheetData sheetId="25">
        <row r="4">
          <cell r="J4">
            <v>22.784931222610005</v>
          </cell>
        </row>
      </sheetData>
      <sheetData sheetId="26">
        <row r="4">
          <cell r="J4">
            <v>3.2047361373628243</v>
          </cell>
        </row>
      </sheetData>
      <sheetData sheetId="27">
        <row r="4">
          <cell r="J4">
            <v>160.18016335279771</v>
          </cell>
        </row>
      </sheetData>
      <sheetData sheetId="28">
        <row r="4">
          <cell r="J4">
            <v>0.78589810978570773</v>
          </cell>
        </row>
      </sheetData>
      <sheetData sheetId="29">
        <row r="4">
          <cell r="J4">
            <v>7.3643432580591783</v>
          </cell>
        </row>
      </sheetData>
      <sheetData sheetId="30">
        <row r="4">
          <cell r="J4">
            <v>23.758417178593405</v>
          </cell>
        </row>
      </sheetData>
      <sheetData sheetId="31">
        <row r="4">
          <cell r="J4">
            <v>4.9225035396334444</v>
          </cell>
        </row>
      </sheetData>
      <sheetData sheetId="32">
        <row r="4">
          <cell r="J4">
            <v>1.8208403860256244</v>
          </cell>
        </row>
      </sheetData>
      <sheetData sheetId="33">
        <row r="4">
          <cell r="J4">
            <v>3.1005751253094744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1.6942581424817044E-2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2391.6072163978138</v>
      </c>
      <c r="D7" s="20">
        <f>(C7*[1]Feuil1!$K$2-C4)/C4</f>
        <v>-9.0909537626562023E-2</v>
      </c>
      <c r="E7" s="31">
        <f>C7-C7/(1+D7)</f>
        <v>-239.16201437141717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836.82472071243228</v>
      </c>
    </row>
    <row r="9" spans="2:20">
      <c r="M9" s="17" t="str">
        <f>IF(C13&gt;C7*[2]Params!F8,B13,"Others")</f>
        <v>BTC</v>
      </c>
      <c r="N9" s="18">
        <f>IF(C13&gt;C7*0.1,C13,C7)</f>
        <v>789.29939693793028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160.18016335279771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581.820839894404</v>
      </c>
    </row>
    <row r="12" spans="2:20">
      <c r="B12" s="7" t="s">
        <v>19</v>
      </c>
      <c r="C12" s="1">
        <f>[2]ETH!J4</f>
        <v>836.82472071243228</v>
      </c>
      <c r="D12" s="20">
        <f>C12/$C$7</f>
        <v>0.34990056685513737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789.29939693793028</v>
      </c>
      <c r="D13" s="20">
        <f t="shared" ref="D13:D50" si="0">C13/$C$7</f>
        <v>0.33002885738351118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160.18016335279771</v>
      </c>
      <c r="D14" s="20">
        <f t="shared" si="0"/>
        <v>6.6975949166961271E-2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127.68153925733344</v>
      </c>
      <c r="D15" s="20">
        <f t="shared" si="0"/>
        <v>5.3387336508226704E-2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2.9415365331586354E-2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2.8913610699064628E-2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24.732038573530019</v>
      </c>
      <c r="D18" s="20">
        <f>C18/$C$7</f>
        <v>1.0341179104978983E-2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26.301661983690476</v>
      </c>
      <c r="D19" s="20">
        <f>C19/$C$7</f>
        <v>1.0997483952781118E-2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24.794568312920298</v>
      </c>
      <c r="D20" s="20">
        <f t="shared" si="0"/>
        <v>1.0367324593653523E-2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25.473671181345267</v>
      </c>
      <c r="D21" s="20">
        <f t="shared" si="0"/>
        <v>1.0651277102146042E-2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22.784931222610005</v>
      </c>
      <c r="D22" s="20">
        <f t="shared" si="0"/>
        <v>9.5270373271946259E-3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19.355341769965964</v>
      </c>
      <c r="D23" s="20">
        <f t="shared" si="0"/>
        <v>8.0930269976014508E-3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20.738009265232083</v>
      </c>
      <c r="D24" s="20">
        <f t="shared" si="0"/>
        <v>8.6711601817572783E-3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5.4356751856520632E-3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23.758417178593405</v>
      </c>
      <c r="D26" s="20">
        <f t="shared" si="0"/>
        <v>9.93407990061922E-3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10.573186213093262</v>
      </c>
      <c r="D27" s="20">
        <f t="shared" si="0"/>
        <v>4.4209543024453495E-3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5.9959678586346604E-3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5.2851487958955447E-3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5.661464770286841E-3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10.648711983359176</v>
      </c>
      <c r="D31" s="20">
        <f t="shared" si="0"/>
        <v>4.4525338067000955E-3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8.8373320010253238</v>
      </c>
      <c r="D32" s="20">
        <f t="shared" si="0"/>
        <v>3.6951435588724805E-3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7.3643432580591783</v>
      </c>
      <c r="D33" s="20">
        <f t="shared" si="0"/>
        <v>3.0792444543427957E-3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8.3569199632096804</v>
      </c>
      <c r="D34" s="20">
        <f t="shared" si="0"/>
        <v>3.4942694209614778E-3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7.1010507661340352</v>
      </c>
      <c r="D35" s="20">
        <f t="shared" si="0"/>
        <v>2.9691542647331034E-3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5.9640001785911254</v>
      </c>
      <c r="D36" s="20">
        <f t="shared" si="0"/>
        <v>2.4937205983070962E-3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5.1259434249308198</v>
      </c>
      <c r="D37" s="20">
        <f t="shared" si="0"/>
        <v>2.1433048829194467E-3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2.2578958463477803E-3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3.8091733607806315</v>
      </c>
      <c r="D39" s="20">
        <f t="shared" si="0"/>
        <v>1.592725316541704E-3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4.9225035396334444</v>
      </c>
      <c r="D40" s="20">
        <f t="shared" si="0"/>
        <v>2.0582407955130741E-3</v>
      </c>
    </row>
    <row r="41" spans="2:14">
      <c r="B41" s="22" t="s">
        <v>56</v>
      </c>
      <c r="C41" s="9">
        <f>[2]SHIB!$J$4</f>
        <v>3.2047361373628243</v>
      </c>
      <c r="D41" s="20">
        <f t="shared" si="0"/>
        <v>1.3399926691096574E-3</v>
      </c>
    </row>
    <row r="42" spans="2:14">
      <c r="B42" s="22" t="s">
        <v>33</v>
      </c>
      <c r="C42" s="1">
        <f>[2]EGLD!$J$4</f>
        <v>3.1467237246332371</v>
      </c>
      <c r="D42" s="20">
        <f t="shared" si="0"/>
        <v>1.3157360050839633E-3</v>
      </c>
    </row>
    <row r="43" spans="2:14">
      <c r="B43" s="22" t="s">
        <v>50</v>
      </c>
      <c r="C43" s="9">
        <f>[2]KAVA!$J$4</f>
        <v>1.8208403860256244</v>
      </c>
      <c r="D43" s="20">
        <f t="shared" si="0"/>
        <v>7.613459156425084E-4</v>
      </c>
    </row>
    <row r="44" spans="2:14">
      <c r="B44" s="22" t="s">
        <v>36</v>
      </c>
      <c r="C44" s="9">
        <f>[2]AMP!$J$4</f>
        <v>1.626398103269052</v>
      </c>
      <c r="D44" s="20">
        <f t="shared" si="0"/>
        <v>6.8004398553316676E-4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7.0947837436101781E-4</v>
      </c>
    </row>
    <row r="46" spans="2:14">
      <c r="B46" s="22" t="s">
        <v>40</v>
      </c>
      <c r="C46" s="9">
        <f>[2]SHPING!$J$4</f>
        <v>3.1005751253094744</v>
      </c>
      <c r="D46" s="20">
        <f t="shared" si="0"/>
        <v>1.2964399438380573E-3</v>
      </c>
    </row>
    <row r="47" spans="2:14">
      <c r="B47" s="22" t="s">
        <v>23</v>
      </c>
      <c r="C47" s="9">
        <f>[2]LUNA!J4</f>
        <v>0.99667333658564428</v>
      </c>
      <c r="D47" s="20">
        <f t="shared" si="0"/>
        <v>4.1673788645227945E-4</v>
      </c>
    </row>
    <row r="48" spans="2:14">
      <c r="B48" s="7" t="s">
        <v>28</v>
      </c>
      <c r="C48" s="1">
        <f>[2]ATLAS!O46</f>
        <v>1.3795562980543448</v>
      </c>
      <c r="D48" s="20">
        <f t="shared" si="0"/>
        <v>5.7683230281107872E-4</v>
      </c>
    </row>
    <row r="49" spans="2:4">
      <c r="B49" s="7" t="s">
        <v>25</v>
      </c>
      <c r="C49" s="1">
        <f>[2]POLIS!J4</f>
        <v>0.80139713958946901</v>
      </c>
      <c r="D49" s="20">
        <f t="shared" si="0"/>
        <v>3.3508727273223222E-4</v>
      </c>
    </row>
    <row r="50" spans="2:4">
      <c r="B50" s="22" t="s">
        <v>43</v>
      </c>
      <c r="C50" s="9">
        <f>[2]TRX!$J$4</f>
        <v>0.78589810978570773</v>
      </c>
      <c r="D50" s="20">
        <f t="shared" si="0"/>
        <v>3.2860668106254095E-4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2023-09-20T12:38:55Z</dcterms:modified>
</cp:coreProperties>
</file>