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23"/>
  <c r="C35" l="1"/>
  <c r="C34"/>
  <c r="C37"/>
  <c r="C29"/>
  <c r="C12"/>
  <c r="C22"/>
  <c r="C14" l="1"/>
  <c r="C13"/>
  <c r="C7" l="1"/>
  <c r="D15" s="1"/>
  <c r="D22" l="1"/>
  <c r="N9"/>
  <c r="D47"/>
  <c r="D33"/>
  <c r="D24"/>
  <c r="D12"/>
  <c r="D23"/>
  <c r="D28"/>
  <c r="D18"/>
  <c r="D16"/>
  <c r="D44"/>
  <c r="D29"/>
  <c r="D27"/>
  <c r="D42"/>
  <c r="D48"/>
  <c r="M9"/>
  <c r="M10" s="1"/>
  <c r="N11" s="1"/>
  <c r="D13"/>
  <c r="D21"/>
  <c r="D7"/>
  <c r="E7" s="1"/>
  <c r="D46"/>
  <c r="D39"/>
  <c r="M8"/>
  <c r="D40"/>
  <c r="D19"/>
  <c r="D36"/>
  <c r="D50"/>
  <c r="D45"/>
  <c r="D38"/>
  <c r="D49"/>
  <c r="D37"/>
  <c r="D14"/>
  <c r="D20"/>
  <c r="D31"/>
  <c r="D17"/>
  <c r="D32"/>
  <c r="D41"/>
  <c r="N8"/>
  <c r="D43"/>
  <c r="D34"/>
  <c r="D35"/>
  <c r="D30"/>
  <c r="D26"/>
  <c r="Q3"/>
  <c r="D25"/>
  <c r="M11" l="1"/>
  <c r="M12" s="1"/>
  <c r="N10"/>
  <c r="N12" l="1"/>
  <c r="N13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M32" l="1"/>
  <c r="N32"/>
  <c r="M33" l="1"/>
  <c r="N33"/>
  <c r="M34" l="1"/>
  <c r="N34"/>
  <c r="N35" l="1"/>
  <c r="M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<sst xmlns="http://schemas.openxmlformats.org/spreadsheetml/2006/main" count="97" uniqueCount="60">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</sst>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967.4727362334022</c:v>
                </c:pt>
                <c:pt idx="1">
                  <c:v>867.21212104593087</c:v>
                </c:pt>
                <c:pt idx="2">
                  <c:v>196.53340905462136</c:v>
                </c:pt>
                <c:pt idx="3">
                  <c:v>732.12164678581837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967.4727362334022</v>
          </cell>
        </row>
      </sheetData>
      <sheetData sheetId="1">
        <row r="4">
          <cell r="J4">
            <v>867.21212104593087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0.70830153492555104</v>
          </cell>
        </row>
      </sheetData>
      <sheetData sheetId="4">
        <row r="46">
          <cell r="M46">
            <v>79.390000000000015</v>
          </cell>
          <cell r="O46">
            <v>0.84924091792627188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31.32913409438736</v>
          </cell>
        </row>
      </sheetData>
      <sheetData sheetId="8">
        <row r="4">
          <cell r="J4">
            <v>7.2188314950657162</v>
          </cell>
        </row>
      </sheetData>
      <sheetData sheetId="9">
        <row r="4">
          <cell r="J4">
            <v>19.735343707450397</v>
          </cell>
        </row>
      </sheetData>
      <sheetData sheetId="10">
        <row r="4">
          <cell r="J4">
            <v>11.415644111669934</v>
          </cell>
        </row>
      </sheetData>
      <sheetData sheetId="11">
        <row r="4">
          <cell r="J4">
            <v>37.752525815162443</v>
          </cell>
        </row>
      </sheetData>
      <sheetData sheetId="12">
        <row r="4">
          <cell r="J4">
            <v>2.0554642076161382</v>
          </cell>
        </row>
      </sheetData>
      <sheetData sheetId="13">
        <row r="4">
          <cell r="J4">
            <v>143.214858007103</v>
          </cell>
        </row>
      </sheetData>
      <sheetData sheetId="14">
        <row r="4">
          <cell r="J4">
            <v>4.5834661632100975</v>
          </cell>
        </row>
      </sheetData>
      <sheetData sheetId="15">
        <row r="4">
          <cell r="J4">
            <v>32.510729286972712</v>
          </cell>
        </row>
      </sheetData>
      <sheetData sheetId="16">
        <row r="4">
          <cell r="J4">
            <v>4.157942877640072</v>
          </cell>
        </row>
      </sheetData>
      <sheetData sheetId="17">
        <row r="4">
          <cell r="J4">
            <v>7.0150082025974498</v>
          </cell>
        </row>
      </sheetData>
      <sheetData sheetId="18">
        <row r="4">
          <cell r="J4">
            <v>9.3243387320183846</v>
          </cell>
        </row>
      </sheetData>
      <sheetData sheetId="19">
        <row r="4">
          <cell r="J4">
            <v>9.9721084433620497</v>
          </cell>
        </row>
      </sheetData>
      <sheetData sheetId="20">
        <row r="4">
          <cell r="J4">
            <v>11.853507259608737</v>
          </cell>
        </row>
      </sheetData>
      <sheetData sheetId="21">
        <row r="4">
          <cell r="J4">
            <v>1.4547562035768811</v>
          </cell>
        </row>
      </sheetData>
      <sheetData sheetId="22">
        <row r="4">
          <cell r="J4">
            <v>29.555761348992039</v>
          </cell>
        </row>
      </sheetData>
      <sheetData sheetId="23">
        <row r="4">
          <cell r="J4">
            <v>37.160198717655277</v>
          </cell>
        </row>
      </sheetData>
      <sheetData sheetId="24">
        <row r="4">
          <cell r="J4">
            <v>25.033379256502069</v>
          </cell>
        </row>
      </sheetData>
      <sheetData sheetId="25">
        <row r="4">
          <cell r="J4">
            <v>30.330016716477555</v>
          </cell>
        </row>
      </sheetData>
      <sheetData sheetId="26">
        <row r="4">
          <cell r="J4">
            <v>3.4624546454095042</v>
          </cell>
        </row>
      </sheetData>
      <sheetData sheetId="27">
        <row r="4">
          <cell r="J4">
            <v>196.53340905462136</v>
          </cell>
        </row>
      </sheetData>
      <sheetData sheetId="28">
        <row r="4">
          <cell r="J4">
            <v>0.75112521548109257</v>
          </cell>
        </row>
      </sheetData>
      <sheetData sheetId="29">
        <row r="4">
          <cell r="J4">
            <v>10.472306335034691</v>
          </cell>
        </row>
      </sheetData>
      <sheetData sheetId="30">
        <row r="4">
          <cell r="J4">
            <v>16.779356658075873</v>
          </cell>
        </row>
      </sheetData>
      <sheetData sheetId="31">
        <row r="4">
          <cell r="J4">
            <v>4.8219319310159721</v>
          </cell>
        </row>
      </sheetData>
      <sheetData sheetId="32">
        <row r="4">
          <cell r="J4">
            <v>2.6405768441257149</v>
          </cell>
        </row>
      </sheetData>
      <sheetData sheetId="33">
        <row r="4">
          <cell r="J4">
            <v>1.7092058909148797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8" sqref="H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2.8707661155977029E-2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2787.4092412205991</v>
      </c>
      <c r="D7" s="20">
        <f>(C7*[1]Feuil1!$K$2-C4)/C4</f>
        <v>3.6254897529796618E-2</v>
      </c>
      <c r="E7" s="31">
        <f>C7-C7/(1+D7)</f>
        <v>97.521600771161047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967.4727362334022</v>
      </c>
    </row>
    <row r="9" spans="2:20">
      <c r="M9" s="17" t="str">
        <f>IF(C13&gt;C7*[2]Params!F8,B13,"Others")</f>
        <v>BTC</v>
      </c>
      <c r="N9" s="18">
        <f>IF(C13&gt;C7*0.1,C13,C7)</f>
        <v>867.21212104593087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196.53340905462136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732.12164678581837</v>
      </c>
    </row>
    <row r="12" spans="2:20">
      <c r="B12" s="7" t="s">
        <v>19</v>
      </c>
      <c r="C12" s="1">
        <f>[2]ETH!J4</f>
        <v>967.4727362334022</v>
      </c>
      <c r="D12" s="20">
        <f>C12/$C$7</f>
        <v>0.34708672193744627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867.21212104593087</v>
      </c>
      <c r="D13" s="20">
        <f t="shared" ref="D13:D50" si="0">C13/$C$7</f>
        <v>0.31111761711250585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196.53340905462136</v>
      </c>
      <c r="D14" s="20">
        <f t="shared" si="0"/>
        <v>7.0507554523482854E-2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143.214858007103</v>
      </c>
      <c r="D15" s="20">
        <f t="shared" si="0"/>
        <v>5.1379200402015456E-2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2.8481644828455596E-2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2.4807982616043635E-2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1.3464115510919994E-2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37.752525815162443</v>
      </c>
      <c r="D19" s="20">
        <f>C19/$C$7</f>
        <v>1.3543947999049724E-2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37.160198717655277</v>
      </c>
      <c r="D20" s="20">
        <f t="shared" si="0"/>
        <v>1.3331447054176703E-2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29.555761348992039</v>
      </c>
      <c r="D21" s="20">
        <f t="shared" si="0"/>
        <v>1.0603308947935342E-2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32.510729286972712</v>
      </c>
      <c r="D22" s="20">
        <f t="shared" si="0"/>
        <v>1.1663421648389294E-2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31.32913409438736</v>
      </c>
      <c r="D23" s="20">
        <f t="shared" si="0"/>
        <v>1.1239517194349407E-2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30.330016716477555</v>
      </c>
      <c r="D24" s="20">
        <f t="shared" si="0"/>
        <v>1.088107776495572E-2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25.033379256502069</v>
      </c>
      <c r="D25" s="20">
        <f t="shared" si="0"/>
        <v>8.9808768968348603E-3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8.3733668005561597E-3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8.1318043764327178E-3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6.8701788445008757E-3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19.735343707450397</v>
      </c>
      <c r="D29" s="20">
        <f t="shared" si="0"/>
        <v>7.0801744557639273E-3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16.779356658075873</v>
      </c>
      <c r="D30" s="20">
        <f t="shared" si="0"/>
        <v>6.0196961429058891E-3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11.853507259608737</v>
      </c>
      <c r="D31" s="20">
        <f t="shared" si="0"/>
        <v>4.2525177445483812E-3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11.415644111669934</v>
      </c>
      <c r="D32" s="20">
        <f t="shared" si="0"/>
        <v>4.0954316800180567E-3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10.472306335034691</v>
      </c>
      <c r="D33" s="20">
        <f t="shared" si="0"/>
        <v>3.757003521466728E-3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9.3243387320183846</v>
      </c>
      <c r="D34" s="20">
        <f t="shared" si="0"/>
        <v>3.3451631694868321E-3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9.9721084433620497</v>
      </c>
      <c r="D35" s="20">
        <f t="shared" si="0"/>
        <v>3.5775544889114631E-3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7.2188314950657162</v>
      </c>
      <c r="D36" s="20">
        <f t="shared" si="0"/>
        <v>2.5897996563664289E-3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7.0150082025974498</v>
      </c>
      <c r="D37" s="20">
        <f t="shared" si="0"/>
        <v>2.5166768118791184E-3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1.9372828073266179E-3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4.8219319310159721</v>
      </c>
      <c r="D39" s="20">
        <f t="shared" si="0"/>
        <v>1.7298973755660151E-3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4.157942877640072</v>
      </c>
      <c r="D40" s="20">
        <f t="shared" si="0"/>
        <v>1.4916872686478286E-3</v>
      </c>
    </row>
    <row r="41" spans="2:14">
      <c r="B41" s="22" t="s">
        <v>51</v>
      </c>
      <c r="C41" s="9">
        <f>[2]DOGE!$J$4</f>
        <v>4.5834661632100975</v>
      </c>
      <c r="D41" s="20">
        <f t="shared" si="0"/>
        <v>1.6443463325833739E-3</v>
      </c>
    </row>
    <row r="42" spans="2:14">
      <c r="B42" s="22" t="s">
        <v>56</v>
      </c>
      <c r="C42" s="9">
        <f>[2]SHIB!$J$4</f>
        <v>3.4624546454095042</v>
      </c>
      <c r="D42" s="20">
        <f t="shared" si="0"/>
        <v>1.2421766399444468E-3</v>
      </c>
    </row>
    <row r="43" spans="2:14">
      <c r="B43" s="22" t="s">
        <v>50</v>
      </c>
      <c r="C43" s="9">
        <f>[2]KAVA!$J$4</f>
        <v>2.6405768441257149</v>
      </c>
      <c r="D43" s="20">
        <f t="shared" si="0"/>
        <v>9.4732298547213446E-4</v>
      </c>
    </row>
    <row r="44" spans="2:14">
      <c r="B44" s="22" t="s">
        <v>36</v>
      </c>
      <c r="C44" s="9">
        <f>[2]AMP!$J$4</f>
        <v>2.0554642076161382</v>
      </c>
      <c r="D44" s="20">
        <f t="shared" si="0"/>
        <v>7.3741027231295818E-4</v>
      </c>
    </row>
    <row r="45" spans="2:14">
      <c r="B45" s="22" t="s">
        <v>40</v>
      </c>
      <c r="C45" s="9">
        <f>[2]SHPING!$J$4</f>
        <v>1.7092058909148797</v>
      </c>
      <c r="D45" s="20">
        <f t="shared" si="0"/>
        <v>6.1318799752792057E-4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6.0873501275219221E-4</v>
      </c>
    </row>
    <row r="47" spans="2:14">
      <c r="B47" s="22" t="s">
        <v>23</v>
      </c>
      <c r="C47" s="9">
        <f>[2]LUNA!J4</f>
        <v>1.4547562035768811</v>
      </c>
      <c r="D47" s="20">
        <f t="shared" si="0"/>
        <v>5.2190262630393198E-4</v>
      </c>
    </row>
    <row r="48" spans="2:14">
      <c r="B48" s="7" t="s">
        <v>28</v>
      </c>
      <c r="C48" s="1">
        <f>[2]ATLAS!O46</f>
        <v>0.84924091792627188</v>
      </c>
      <c r="D48" s="20">
        <f t="shared" si="0"/>
        <v>3.0467033881052629E-4</v>
      </c>
    </row>
    <row r="49" spans="2:4">
      <c r="B49" s="22" t="s">
        <v>43</v>
      </c>
      <c r="C49" s="9">
        <f>[2]TRX!$J$4</f>
        <v>0.75112521548109257</v>
      </c>
      <c r="D49" s="20">
        <f t="shared" si="0"/>
        <v>2.694707344631522E-4</v>
      </c>
    </row>
    <row r="50" spans="2:4">
      <c r="B50" s="7" t="s">
        <v>25</v>
      </c>
      <c r="C50" s="1">
        <f>[2]POLIS!J4</f>
        <v>0.70830153492555104</v>
      </c>
      <c r="D50" s="20">
        <f t="shared" si="0"/>
        <v>2.5410747889154149E-4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2023-07-21T13:57:12Z</dcterms:modified>
</cp:coreProperties>
</file>