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<sst xmlns="http://schemas.openxmlformats.org/spreadsheetml/2006/main" count="92" uniqueCount="59">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</sst>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884.18079392005734</c:v>
                </c:pt>
                <c:pt idx="1">
                  <c:v>803.7684192529598</c:v>
                </c:pt>
                <c:pt idx="2">
                  <c:v>280.37</c:v>
                </c:pt>
                <c:pt idx="3">
                  <c:v>755.73300652890964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884.18079392005734</v>
          </cell>
        </row>
      </sheetData>
      <sheetData sheetId="1">
        <row r="4">
          <cell r="J4">
            <v>803.7684192529598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1.2222350609768511</v>
          </cell>
        </row>
      </sheetData>
      <sheetData sheetId="4">
        <row r="46">
          <cell r="M46">
            <v>76.27000000000001</v>
          </cell>
          <cell r="O46">
            <v>0.43122210913379888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26.233765525506396</v>
          </cell>
        </row>
      </sheetData>
      <sheetData sheetId="8">
        <row r="4">
          <cell r="J4">
            <v>11.541964557601739</v>
          </cell>
        </row>
      </sheetData>
      <sheetData sheetId="9">
        <row r="4">
          <cell r="J4">
            <v>21.505187036384974</v>
          </cell>
        </row>
      </sheetData>
      <sheetData sheetId="10">
        <row r="4">
          <cell r="J4">
            <v>13.736980028772862</v>
          </cell>
        </row>
      </sheetData>
      <sheetData sheetId="11">
        <row r="4">
          <cell r="J4">
            <v>26.91373426411738</v>
          </cell>
        </row>
      </sheetData>
      <sheetData sheetId="12">
        <row r="4">
          <cell r="J4">
            <v>3.3543124916586478</v>
          </cell>
        </row>
      </sheetData>
      <sheetData sheetId="13">
        <row r="4">
          <cell r="J4">
            <v>101.74558433169372</v>
          </cell>
        </row>
      </sheetData>
      <sheetData sheetId="14">
        <row r="4">
          <cell r="J4">
            <v>4.9116039187298046</v>
          </cell>
        </row>
      </sheetData>
      <sheetData sheetId="15">
        <row r="4">
          <cell r="J4">
            <v>20.230491744651037</v>
          </cell>
        </row>
      </sheetData>
      <sheetData sheetId="16">
        <row r="4">
          <cell r="J4">
            <v>5.4479382414763524</v>
          </cell>
        </row>
      </sheetData>
      <sheetData sheetId="17">
        <row r="4">
          <cell r="J4">
            <v>5.5100255699327958</v>
          </cell>
        </row>
      </sheetData>
      <sheetData sheetId="18">
        <row r="4">
          <cell r="J4">
            <v>5.1039112513128986</v>
          </cell>
        </row>
      </sheetData>
      <sheetData sheetId="19">
        <row r="4">
          <cell r="J4">
            <v>4.1518849456299538</v>
          </cell>
        </row>
      </sheetData>
      <sheetData sheetId="20">
        <row r="4">
          <cell r="J4">
            <v>10.953030139431501</v>
          </cell>
        </row>
      </sheetData>
      <sheetData sheetId="21">
        <row r="4">
          <cell r="J4">
            <v>2.0306679427405299</v>
          </cell>
        </row>
      </sheetData>
      <sheetData sheetId="22">
        <row r="4">
          <cell r="J4">
            <v>36.949818584955239</v>
          </cell>
        </row>
      </sheetData>
      <sheetData sheetId="23">
        <row r="4">
          <cell r="J4">
            <v>31.801443441134101</v>
          </cell>
        </row>
      </sheetData>
      <sheetData sheetId="24">
        <row r="4">
          <cell r="J4">
            <v>35.765549618484407</v>
          </cell>
        </row>
      </sheetData>
      <sheetData sheetId="25">
        <row r="4">
          <cell r="J4">
            <v>22.152409327700596</v>
          </cell>
        </row>
      </sheetData>
      <sheetData sheetId="26">
        <row r="4">
          <cell r="J4">
            <v>4.5085470518583701</v>
          </cell>
        </row>
      </sheetData>
      <sheetData sheetId="27">
        <row r="4">
          <cell r="J4">
            <v>105.84446343639098</v>
          </cell>
        </row>
      </sheetData>
      <sheetData sheetId="28">
        <row r="4">
          <cell r="J4">
            <v>0.60937330811675217</v>
          </cell>
        </row>
      </sheetData>
      <sheetData sheetId="29">
        <row r="4">
          <cell r="J4">
            <v>4.7397901288426159</v>
          </cell>
        </row>
      </sheetData>
      <sheetData sheetId="30">
        <row r="4">
          <cell r="J4">
            <v>20.396558458774308</v>
          </cell>
        </row>
      </sheetData>
      <sheetData sheetId="31">
        <row r="4">
          <cell r="J4">
            <v>3.5722301930859905</v>
          </cell>
        </row>
      </sheetData>
      <sheetData sheetId="32">
        <row r="4">
          <cell r="J4">
            <v>2.3744071648528928</v>
          </cell>
        </row>
      </sheetData>
      <sheetData sheetId="33">
        <row r="4">
          <cell r="J4">
            <v>2.3333706075428453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0.12251649035870334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2750.5685072545084</v>
      </c>
      <c r="D7" s="20">
        <f>(C7*[1]Feuil1!$K$2-C4)/C4</f>
        <v>0.11036552289343914</v>
      </c>
      <c r="E7" s="32">
        <f>C7-C7/(1+D7)</f>
        <v>273.39459421102993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884.18079392005734</v>
      </c>
    </row>
    <row r="9" spans="2:20">
      <c r="M9" s="17" t="str">
        <f>IF(C13&gt;C7*[2]Params!F8,B13,"Others")</f>
        <v>BTC</v>
      </c>
      <c r="N9" s="18">
        <f>IF(C13&gt;C7*0.1,C13,C7)</f>
        <v>803.7684192529598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755.73300652890964</v>
      </c>
    </row>
    <row r="12" spans="2:20">
      <c r="B12" s="7" t="s">
        <v>19</v>
      </c>
      <c r="C12" s="1">
        <f>[2]ETH!J4</f>
        <v>884.18079392005734</v>
      </c>
      <c r="D12" s="30">
        <f>C12/$C$7</f>
        <v>0.32145383457567694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803.7684192529598</v>
      </c>
      <c r="D13" s="30">
        <f t="shared" ref="D13:D50" si="0">C13/$C$7</f>
        <v>0.29221901477205692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0.1019316549507987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105.84446343639098</v>
      </c>
      <c r="D15" s="30">
        <f t="shared" si="0"/>
        <v>3.8480940633629258E-2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101.74558433169372</v>
      </c>
      <c r="D16" s="30">
        <f t="shared" si="0"/>
        <v>3.6990747208565808E-2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2.7728813079492876E-2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3.1335340229729787E-2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36.949818584955239</v>
      </c>
      <c r="D19" s="30">
        <f>C19/$C$7</f>
        <v>1.3433520556750959E-2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35.765549618484407</v>
      </c>
      <c r="D20" s="30">
        <f t="shared" si="0"/>
        <v>1.3002966304658211E-2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1.4273412894990038E-2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31.801443441134101</v>
      </c>
      <c r="D22" s="30">
        <f t="shared" si="0"/>
        <v>1.1561771087416704E-2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26.91373426411738</v>
      </c>
      <c r="D23" s="30">
        <f t="shared" si="0"/>
        <v>9.7847896509879843E-3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26.233765525506396</v>
      </c>
      <c r="D24" s="30">
        <f t="shared" si="0"/>
        <v>9.5375793972467676E-3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22.152409327700596</v>
      </c>
      <c r="D25" s="30">
        <f t="shared" si="0"/>
        <v>8.0537566213219388E-3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20.230491744651037</v>
      </c>
      <c r="D26" s="30">
        <f t="shared" si="0"/>
        <v>7.3550219495693231E-3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20.396558458774308</v>
      </c>
      <c r="D27" s="30">
        <f t="shared" si="0"/>
        <v>7.4153973642100699E-3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21.505187036384974</v>
      </c>
      <c r="D28" s="30">
        <f t="shared" si="0"/>
        <v>7.8184517054077918E-3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7.2712240932195811E-3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6.3114225129145959E-3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13.736980028772862</v>
      </c>
      <c r="D31" s="30">
        <f t="shared" si="0"/>
        <v>4.9942330076644722E-3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10.953030139431501</v>
      </c>
      <c r="D32" s="30">
        <f t="shared" si="0"/>
        <v>3.982096832179728E-3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11.541964557601739</v>
      </c>
      <c r="D33" s="30">
        <f t="shared" si="0"/>
        <v>4.1962105387160125E-3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4.9116039187298046</v>
      </c>
      <c r="D34" s="30">
        <f t="shared" si="0"/>
        <v>1.7856686375109932E-3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1.9632305051692869E-3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5.4479382414763524</v>
      </c>
      <c r="D36" s="30">
        <f t="shared" si="0"/>
        <v>1.9806589899897587E-3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5.1039112513128986</v>
      </c>
      <c r="D37" s="30">
        <f t="shared" si="0"/>
        <v>1.8555841230100424E-3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5.5100255699327958</v>
      </c>
      <c r="D38" s="30">
        <f t="shared" si="0"/>
        <v>2.003231533917565E-3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4.5085470518583701</v>
      </c>
      <c r="D39" s="30">
        <f t="shared" si="0"/>
        <v>1.6391327974443347E-3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4.7397901288426159</v>
      </c>
      <c r="D40" s="30">
        <f t="shared" si="0"/>
        <v>1.7232038090822387E-3</v>
      </c>
    </row>
    <row r="41" spans="2:14">
      <c r="B41" s="22" t="s">
        <v>37</v>
      </c>
      <c r="C41" s="9">
        <f>[2]GRT!$J$4</f>
        <v>3.5722301930859905</v>
      </c>
      <c r="D41" s="30">
        <f t="shared" si="0"/>
        <v>1.2987243123246646E-3</v>
      </c>
    </row>
    <row r="42" spans="2:14">
      <c r="B42" s="22" t="s">
        <v>54</v>
      </c>
      <c r="C42" s="9">
        <f>[2]LINK!$J$4</f>
        <v>4.1518849456299538</v>
      </c>
      <c r="D42" s="30">
        <f t="shared" si="0"/>
        <v>1.5094642924470096E-3</v>
      </c>
    </row>
    <row r="43" spans="2:14">
      <c r="B43" s="22" t="s">
        <v>36</v>
      </c>
      <c r="C43" s="9">
        <f>[2]AMP!$J$4</f>
        <v>3.3543124916586478</v>
      </c>
      <c r="D43" s="30">
        <f t="shared" si="0"/>
        <v>1.2194978902767882E-3</v>
      </c>
    </row>
    <row r="44" spans="2:14">
      <c r="B44" s="22" t="s">
        <v>50</v>
      </c>
      <c r="C44" s="9">
        <f>[2]KAVA!$J$4</f>
        <v>2.3744071648528928</v>
      </c>
      <c r="D44" s="30">
        <f t="shared" si="0"/>
        <v>8.6324232920957763E-4</v>
      </c>
    </row>
    <row r="45" spans="2:14">
      <c r="B45" s="22" t="s">
        <v>40</v>
      </c>
      <c r="C45" s="9">
        <f>[2]SHPING!$J$4</f>
        <v>2.3333706075428453</v>
      </c>
      <c r="D45" s="30">
        <f t="shared" si="0"/>
        <v>8.483230289987974E-4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6.1688832527703936E-4</v>
      </c>
    </row>
    <row r="47" spans="2:14">
      <c r="B47" s="7" t="s">
        <v>25</v>
      </c>
      <c r="C47" s="1">
        <f>[2]POLIS!J4</f>
        <v>1.2222350609768511</v>
      </c>
      <c r="D47" s="30">
        <f t="shared" si="0"/>
        <v>4.4435725114762916E-4</v>
      </c>
    </row>
    <row r="48" spans="2:14">
      <c r="B48" s="22" t="s">
        <v>43</v>
      </c>
      <c r="C48" s="9">
        <f>[2]TRX!$J$4</f>
        <v>0.60937330811675217</v>
      </c>
      <c r="D48" s="30">
        <f t="shared" si="0"/>
        <v>2.2154449398717238E-4</v>
      </c>
    </row>
    <row r="49" spans="2:4">
      <c r="B49" s="7" t="s">
        <v>28</v>
      </c>
      <c r="C49" s="1">
        <f>[2]ATLAS!O46</f>
        <v>0.43122210913379888</v>
      </c>
      <c r="D49" s="30">
        <f t="shared" si="0"/>
        <v>1.567756294731321E-4</v>
      </c>
    </row>
    <row r="50" spans="2:4">
      <c r="B50" s="22" t="s">
        <v>23</v>
      </c>
      <c r="C50" s="9">
        <f>[2]LUNA!J4</f>
        <v>2.0306679427405299</v>
      </c>
      <c r="D50" s="30">
        <f t="shared" si="0"/>
        <v>7.3827208352917912E-4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2023-04-28T09:32:29Z</dcterms:modified>
</cp:coreProperties>
</file>