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34" l="1"/>
  <c r="C31" l="1"/>
  <c r="C16" l="1"/>
  <c r="C48" l="1"/>
  <c r="C18" l="1"/>
  <c r="C36"/>
  <c r="C39" l="1"/>
  <c r="C21"/>
  <c r="C26" l="1"/>
  <c r="C14"/>
  <c r="C15"/>
  <c r="C32"/>
  <c r="C27" l="1"/>
  <c r="C40" l="1"/>
  <c r="C20"/>
  <c r="C12"/>
  <c r="C13"/>
  <c r="C7" l="1"/>
  <c r="N9" s="1"/>
  <c r="D7" l="1"/>
  <c r="E7" s="1"/>
  <c r="Q3"/>
  <c r="D27"/>
  <c r="D37"/>
  <c r="D30"/>
  <c r="D35"/>
  <c r="D50"/>
  <c r="D31"/>
  <c r="D47"/>
  <c r="D20"/>
  <c r="D23"/>
  <c r="D17"/>
  <c r="D18"/>
  <c r="D33"/>
  <c r="D21"/>
  <c r="D12"/>
  <c r="D34"/>
  <c r="D46"/>
  <c r="D44"/>
  <c r="D40"/>
  <c r="D39"/>
  <c r="D26"/>
  <c r="D14"/>
  <c r="D43"/>
  <c r="D16"/>
  <c r="D48"/>
  <c r="D36"/>
  <c r="D38"/>
  <c r="N8"/>
  <c r="D19"/>
  <c r="D49"/>
  <c r="D24"/>
  <c r="D25"/>
  <c r="D32"/>
  <c r="M8"/>
  <c r="D28"/>
  <c r="D29"/>
  <c r="D41"/>
  <c r="D45"/>
  <c r="D15"/>
  <c r="D42"/>
  <c r="D22"/>
  <c r="D13"/>
  <c r="M9"/>
  <c r="M10" l="1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<sst xmlns="http://schemas.openxmlformats.org/spreadsheetml/2006/main" count="97" uniqueCount="60">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</sst>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867.31781181477049</c:v>
                </c:pt>
                <c:pt idx="1">
                  <c:v>793.62194620012679</c:v>
                </c:pt>
                <c:pt idx="2">
                  <c:v>184.51713153183618</c:v>
                </c:pt>
                <c:pt idx="3">
                  <c:v>596.22400056330002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867.31781181477049</v>
          </cell>
        </row>
      </sheetData>
      <sheetData sheetId="1">
        <row r="4">
          <cell r="J4">
            <v>793.62194620012679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0.74691379668391766</v>
          </cell>
        </row>
      </sheetData>
      <sheetData sheetId="4">
        <row r="46">
          <cell r="M46">
            <v>70.349999999999994</v>
          </cell>
          <cell r="O46">
            <v>1.4887903965398745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26.442511155953429</v>
          </cell>
        </row>
      </sheetData>
      <sheetData sheetId="8">
        <row r="4">
          <cell r="J4">
            <v>6.6681695535741525</v>
          </cell>
        </row>
      </sheetData>
      <sheetData sheetId="9">
        <row r="4">
          <cell r="J4">
            <v>11.914297014729868</v>
          </cell>
        </row>
      </sheetData>
      <sheetData sheetId="10">
        <row r="4">
          <cell r="J4">
            <v>8.9007859803936729</v>
          </cell>
        </row>
      </sheetData>
      <sheetData sheetId="11">
        <row r="4">
          <cell r="J4">
            <v>26.410895698360875</v>
          </cell>
        </row>
      </sheetData>
      <sheetData sheetId="12">
        <row r="4">
          <cell r="J4">
            <v>1.5718026096222184</v>
          </cell>
        </row>
      </sheetData>
      <sheetData sheetId="13">
        <row r="4">
          <cell r="J4">
            <v>127.89399639525674</v>
          </cell>
        </row>
      </sheetData>
      <sheetData sheetId="14">
        <row r="4">
          <cell r="J4">
            <v>3.8465634416095189</v>
          </cell>
        </row>
      </sheetData>
      <sheetData sheetId="15">
        <row r="4">
          <cell r="J4">
            <v>25.366772224415833</v>
          </cell>
        </row>
      </sheetData>
      <sheetData sheetId="16">
        <row r="4">
          <cell r="J4">
            <v>3.1920679829639171</v>
          </cell>
        </row>
      </sheetData>
      <sheetData sheetId="17">
        <row r="4">
          <cell r="J4">
            <v>5.5885253655781719</v>
          </cell>
        </row>
      </sheetData>
      <sheetData sheetId="18">
        <row r="4">
          <cell r="J4">
            <v>7.7542777283786313</v>
          </cell>
        </row>
      </sheetData>
      <sheetData sheetId="19">
        <row r="4">
          <cell r="J4">
            <v>10.059890272118738</v>
          </cell>
        </row>
      </sheetData>
      <sheetData sheetId="20">
        <row r="4">
          <cell r="J4">
            <v>11.031641051260264</v>
          </cell>
        </row>
      </sheetData>
      <sheetData sheetId="21">
        <row r="4">
          <cell r="J4">
            <v>1.2664450197348962</v>
          </cell>
        </row>
      </sheetData>
      <sheetData sheetId="22">
        <row r="4">
          <cell r="J4">
            <v>21.652938009478181</v>
          </cell>
        </row>
      </sheetData>
      <sheetData sheetId="23">
        <row r="4">
          <cell r="J4">
            <v>27.173972974283991</v>
          </cell>
        </row>
      </sheetData>
      <sheetData sheetId="24">
        <row r="4">
          <cell r="J4">
            <v>21.367463536801626</v>
          </cell>
        </row>
      </sheetData>
      <sheetData sheetId="25">
        <row r="4">
          <cell r="J4">
            <v>23.915744428255298</v>
          </cell>
        </row>
      </sheetData>
      <sheetData sheetId="26">
        <row r="4">
          <cell r="J4">
            <v>3.2851429795348062</v>
          </cell>
        </row>
      </sheetData>
      <sheetData sheetId="27">
        <row r="4">
          <cell r="J4">
            <v>184.51713153183618</v>
          </cell>
        </row>
      </sheetData>
      <sheetData sheetId="28">
        <row r="4">
          <cell r="J4">
            <v>0.826856836744708</v>
          </cell>
        </row>
      </sheetData>
      <sheetData sheetId="29">
        <row r="4">
          <cell r="J4">
            <v>7.7355730627447574</v>
          </cell>
        </row>
      </sheetData>
      <sheetData sheetId="30">
        <row r="4">
          <cell r="J4">
            <v>24.079982670106293</v>
          </cell>
        </row>
      </sheetData>
      <sheetData sheetId="31">
        <row r="4">
          <cell r="J4">
            <v>5.0622372956622685</v>
          </cell>
        </row>
      </sheetData>
      <sheetData sheetId="32">
        <row r="4">
          <cell r="J4">
            <v>1.8804589332170119</v>
          </cell>
        </row>
      </sheetData>
      <sheetData sheetId="33">
        <row r="4">
          <cell r="J4">
            <v>2.9243146402532978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14.34</v>
      </c>
      <c r="M2" t="s">
        <v>7</v>
      </c>
      <c r="N2" s="9">
        <f>15.33-2.69</f>
        <v>12.64</v>
      </c>
      <c r="P2" t="s">
        <v>8</v>
      </c>
      <c r="Q2" s="10">
        <f>N2+K2+H2</f>
        <v>40.519999999999996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1.6433982282293706E-2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2465.6227142009907</v>
      </c>
      <c r="D7" s="20">
        <f>(C7*[1]Feuil1!$K$2-C4)/C4</f>
        <v>-6.2774991677986017E-2</v>
      </c>
      <c r="E7" s="31">
        <f>C7-C7/(1+D7)</f>
        <v>-165.14651656824026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867.31781181477049</v>
      </c>
    </row>
    <row r="9" spans="2:20">
      <c r="M9" s="17" t="str">
        <f>IF(C13&gt;C7*[2]Params!F8,B13,"Others")</f>
        <v>BTC</v>
      </c>
      <c r="N9" s="18">
        <f>IF(C13&gt;C7*0.1,C13,C7)</f>
        <v>793.62194620012679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184.51713153183618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596.22400056330002</v>
      </c>
    </row>
    <row r="12" spans="2:20">
      <c r="B12" s="7" t="s">
        <v>19</v>
      </c>
      <c r="C12" s="1">
        <f>[2]ETH!J4</f>
        <v>867.31781181477049</v>
      </c>
      <c r="D12" s="20">
        <f>C12/$C$7</f>
        <v>0.35176420415798831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793.62194620012679</v>
      </c>
      <c r="D13" s="20">
        <f t="shared" ref="D13:D50" si="0">C13/$C$7</f>
        <v>0.32187485199141985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184.51713153183618</v>
      </c>
      <c r="D14" s="20">
        <f t="shared" si="0"/>
        <v>7.4835914866087191E-2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127.89399639525674</v>
      </c>
      <c r="D15" s="20">
        <f t="shared" si="0"/>
        <v>5.1870870453390533E-2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2.8532345843024734E-2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2.8045653376619198E-2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26.410895698360875</v>
      </c>
      <c r="D18" s="20">
        <f>C18/$C$7</f>
        <v>1.0711653306178915E-2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27.173972974283991</v>
      </c>
      <c r="D19" s="20">
        <f>C19/$C$7</f>
        <v>1.1021139940743118E-2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25.366772224415833</v>
      </c>
      <c r="D20" s="20">
        <f t="shared" si="0"/>
        <v>1.0288180782207055E-2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26.442511155953429</v>
      </c>
      <c r="D21" s="20">
        <f t="shared" si="0"/>
        <v>1.0724475810372466E-2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23.915744428255298</v>
      </c>
      <c r="D22" s="20">
        <f t="shared" si="0"/>
        <v>9.6996772014267523E-3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21.652938009478181</v>
      </c>
      <c r="D23" s="20">
        <f t="shared" si="0"/>
        <v>8.7819348372993183E-3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21.367463536801626</v>
      </c>
      <c r="D24" s="20">
        <f t="shared" si="0"/>
        <v>8.6661529412970072E-3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5.2725017193933415E-3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24.079982670106293</v>
      </c>
      <c r="D26" s="20">
        <f t="shared" si="0"/>
        <v>9.7662884639305603E-3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11.914297014729868</v>
      </c>
      <c r="D27" s="20">
        <f t="shared" si="0"/>
        <v>4.8321654996558603E-3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14.34</v>
      </c>
      <c r="D28" s="20">
        <f t="shared" si="0"/>
        <v>5.8159749735461931E-3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5.1264939794716793E-3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5.4915133292758331E-3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11.031641051260264</v>
      </c>
      <c r="D31" s="20">
        <f t="shared" si="0"/>
        <v>4.4741804931153779E-3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8.9007859803936729</v>
      </c>
      <c r="D32" s="20">
        <f t="shared" si="0"/>
        <v>3.6099545681213679E-3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7.7355730627447574</v>
      </c>
      <c r="D33" s="20">
        <f t="shared" si="0"/>
        <v>3.1373709441395808E-3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10.059890272118738</v>
      </c>
      <c r="D34" s="20">
        <f t="shared" si="0"/>
        <v>4.0800606735887993E-3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7.7542777283786313</v>
      </c>
      <c r="D35" s="20">
        <f t="shared" si="0"/>
        <v>3.1449571273484481E-3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6.6681695535741525</v>
      </c>
      <c r="D36" s="20">
        <f t="shared" si="0"/>
        <v>2.7044565720327728E-3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5.5885253655781719</v>
      </c>
      <c r="D37" s="20">
        <f t="shared" si="0"/>
        <v>2.2665776614526315E-3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2.1901160988249263E-3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3.8465634416095189</v>
      </c>
      <c r="D39" s="20">
        <f t="shared" si="0"/>
        <v>1.5600778738185967E-3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5.0622372956622685</v>
      </c>
      <c r="D40" s="20">
        <f t="shared" si="0"/>
        <v>2.0531272957966468E-3</v>
      </c>
    </row>
    <row r="41" spans="2:14">
      <c r="B41" s="22" t="s">
        <v>56</v>
      </c>
      <c r="C41" s="9">
        <f>[2]SHIB!$J$4</f>
        <v>3.2851429795348062</v>
      </c>
      <c r="D41" s="20">
        <f t="shared" si="0"/>
        <v>1.3323786160038638E-3</v>
      </c>
    </row>
    <row r="42" spans="2:14">
      <c r="B42" s="22" t="s">
        <v>33</v>
      </c>
      <c r="C42" s="1">
        <f>[2]EGLD!$J$4</f>
        <v>3.1920679829639171</v>
      </c>
      <c r="D42" s="20">
        <f t="shared" si="0"/>
        <v>1.2946295329690528E-3</v>
      </c>
    </row>
    <row r="43" spans="2:14">
      <c r="B43" s="22" t="s">
        <v>50</v>
      </c>
      <c r="C43" s="9">
        <f>[2]KAVA!$J$4</f>
        <v>1.8804589332170119</v>
      </c>
      <c r="D43" s="20">
        <f t="shared" si="0"/>
        <v>7.6267099681809716E-4</v>
      </c>
    </row>
    <row r="44" spans="2:14">
      <c r="B44" s="22" t="s">
        <v>36</v>
      </c>
      <c r="C44" s="9">
        <f>[2]AMP!$J$4</f>
        <v>1.5718026096222184</v>
      </c>
      <c r="D44" s="20">
        <f t="shared" si="0"/>
        <v>6.3748707398308361E-4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6.881805518042782E-4</v>
      </c>
    </row>
    <row r="46" spans="2:14">
      <c r="B46" s="22" t="s">
        <v>40</v>
      </c>
      <c r="C46" s="9">
        <f>[2]SHPING!$J$4</f>
        <v>2.9243146402532978</v>
      </c>
      <c r="D46" s="20">
        <f t="shared" si="0"/>
        <v>1.1860349206755871E-3</v>
      </c>
    </row>
    <row r="47" spans="2:14">
      <c r="B47" s="22" t="s">
        <v>23</v>
      </c>
      <c r="C47" s="9">
        <f>[2]LUNA!J4</f>
        <v>1.2664450197348962</v>
      </c>
      <c r="D47" s="20">
        <f t="shared" si="0"/>
        <v>5.1364104185149027E-4</v>
      </c>
    </row>
    <row r="48" spans="2:14">
      <c r="B48" s="7" t="s">
        <v>28</v>
      </c>
      <c r="C48" s="1">
        <f>[2]ATLAS!O46</f>
        <v>1.4887903965398745</v>
      </c>
      <c r="D48" s="20">
        <f t="shared" si="0"/>
        <v>6.0381922504406022E-4</v>
      </c>
    </row>
    <row r="49" spans="2:4">
      <c r="B49" s="7" t="s">
        <v>25</v>
      </c>
      <c r="C49" s="1">
        <f>[2]POLIS!J4</f>
        <v>0.74691379668391766</v>
      </c>
      <c r="D49" s="20">
        <f t="shared" si="0"/>
        <v>3.029310982503511E-4</v>
      </c>
    </row>
    <row r="50" spans="2:4">
      <c r="B50" s="22" t="s">
        <v>43</v>
      </c>
      <c r="C50" s="9">
        <f>[2]TRX!$J$4</f>
        <v>0.826856836744708</v>
      </c>
      <c r="D50" s="20">
        <f t="shared" si="0"/>
        <v>3.3535416103297016E-4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2023-10-01T10:26:59Z</dcterms:modified>
</cp:coreProperties>
</file>