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24"/>
  <c r="C47"/>
  <c r="C31"/>
  <c r="C35"/>
  <c r="C37"/>
  <c r="C40"/>
  <c r="C15"/>
  <c r="C32"/>
  <c r="C29"/>
  <c r="C13"/>
  <c r="C12"/>
  <c r="C33" l="1"/>
  <c r="C49"/>
  <c r="C42"/>
  <c r="C34"/>
  <c r="C41"/>
  <c r="C19"/>
  <c r="C21"/>
  <c r="C25"/>
  <c r="C20" l="1"/>
  <c r="C22"/>
  <c r="C23"/>
  <c r="C14" l="1"/>
  <c r="C7" s="1"/>
  <c r="D14" l="1"/>
  <c r="D34"/>
  <c r="D44"/>
  <c r="M9"/>
  <c r="D25"/>
  <c r="D38"/>
  <c r="D31"/>
  <c r="N9"/>
  <c r="D48"/>
  <c r="D43"/>
  <c r="D36"/>
  <c r="D13"/>
  <c r="Q3"/>
  <c r="D12"/>
  <c r="D20"/>
  <c r="D15"/>
  <c r="D37"/>
  <c r="D39"/>
  <c r="D47"/>
  <c r="N8"/>
  <c r="D26"/>
  <c r="D22"/>
  <c r="D19"/>
  <c r="D45"/>
  <c r="D29"/>
  <c r="D46"/>
  <c r="D16"/>
  <c r="D41"/>
  <c r="D30"/>
  <c r="D28"/>
  <c r="D40"/>
  <c r="D27"/>
  <c r="D49"/>
  <c r="D7"/>
  <c r="E7" s="1"/>
  <c r="D24"/>
  <c r="D32"/>
  <c r="D35"/>
  <c r="D33"/>
  <c r="M8"/>
  <c r="D50"/>
  <c r="D42"/>
  <c r="D21"/>
  <c r="D18"/>
  <c r="D17"/>
  <c r="D23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N32" l="1"/>
  <c r="M32"/>
  <c r="N33" l="1"/>
  <c r="M33"/>
  <c r="N34" l="1"/>
  <c r="M34"/>
  <c r="M35" l="1"/>
  <c r="N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<sst xmlns="http://schemas.openxmlformats.org/spreadsheetml/2006/main" count="97" uniqueCount="60">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</sst>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966.54427526879965</c:v>
                </c:pt>
                <c:pt idx="1">
                  <c:v>867.05765178933962</c:v>
                </c:pt>
                <c:pt idx="2">
                  <c:v>196.23973749104178</c:v>
                </c:pt>
                <c:pt idx="3">
                  <c:v>713.45576418995086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966.54427526879965</v>
          </cell>
        </row>
      </sheetData>
      <sheetData sheetId="1">
        <row r="4">
          <cell r="J4">
            <v>867.05765178933962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0.72620919559975128</v>
          </cell>
        </row>
      </sheetData>
      <sheetData sheetId="4">
        <row r="46">
          <cell r="M46">
            <v>79.390000000000015</v>
          </cell>
          <cell r="O46">
            <v>0.81115552499377053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30.076488326620243</v>
          </cell>
        </row>
      </sheetData>
      <sheetData sheetId="8">
        <row r="4">
          <cell r="J4">
            <v>7.1184788478614429</v>
          </cell>
        </row>
      </sheetData>
      <sheetData sheetId="9">
        <row r="4">
          <cell r="J4">
            <v>18.46805960484879</v>
          </cell>
        </row>
      </sheetData>
      <sheetData sheetId="10">
        <row r="4">
          <cell r="J4">
            <v>11.166233113165459</v>
          </cell>
        </row>
      </sheetData>
      <sheetData sheetId="11">
        <row r="4">
          <cell r="J4">
            <v>36.562356323112269</v>
          </cell>
        </row>
      </sheetData>
      <sheetData sheetId="12">
        <row r="4">
          <cell r="J4">
            <v>1.9464812753487242</v>
          </cell>
        </row>
      </sheetData>
      <sheetData sheetId="13">
        <row r="4">
          <cell r="J4">
            <v>137.9553198773672</v>
          </cell>
        </row>
      </sheetData>
      <sheetData sheetId="14">
        <row r="4">
          <cell r="J4">
            <v>4.1891904954697639</v>
          </cell>
        </row>
      </sheetData>
      <sheetData sheetId="15">
        <row r="4">
          <cell r="J4">
            <v>30.329972535237115</v>
          </cell>
        </row>
      </sheetData>
      <sheetData sheetId="16">
        <row r="4">
          <cell r="J4">
            <v>4.4395900621267934</v>
          </cell>
        </row>
      </sheetData>
      <sheetData sheetId="17">
        <row r="4">
          <cell r="J4">
            <v>6.1130108439681736</v>
          </cell>
        </row>
      </sheetData>
      <sheetData sheetId="18">
        <row r="4">
          <cell r="J4">
            <v>8.6557340112692103</v>
          </cell>
        </row>
      </sheetData>
      <sheetData sheetId="19">
        <row r="4">
          <cell r="J4">
            <v>8.0773607136273409</v>
          </cell>
        </row>
      </sheetData>
      <sheetData sheetId="20">
        <row r="4">
          <cell r="J4">
            <v>11.665799484185573</v>
          </cell>
        </row>
      </sheetData>
      <sheetData sheetId="21">
        <row r="4">
          <cell r="J4">
            <v>1.4057419512763192</v>
          </cell>
        </row>
      </sheetData>
      <sheetData sheetId="22">
        <row r="4">
          <cell r="J4">
            <v>29.823040463466722</v>
          </cell>
        </row>
      </sheetData>
      <sheetData sheetId="23">
        <row r="4">
          <cell r="J4">
            <v>35.605863355512348</v>
          </cell>
        </row>
      </sheetData>
      <sheetData sheetId="24">
        <row r="4">
          <cell r="J4">
            <v>24.965868799669011</v>
          </cell>
        </row>
      </sheetData>
      <sheetData sheetId="25">
        <row r="4">
          <cell r="J4">
            <v>29.34806314339621</v>
          </cell>
        </row>
      </sheetData>
      <sheetData sheetId="26">
        <row r="4">
          <cell r="J4">
            <v>3.3767241996265098</v>
          </cell>
        </row>
      </sheetData>
      <sheetData sheetId="27">
        <row r="4">
          <cell r="J4">
            <v>196.23973749104178</v>
          </cell>
        </row>
      </sheetData>
      <sheetData sheetId="28">
        <row r="4">
          <cell r="J4">
            <v>0.73625584801778043</v>
          </cell>
        </row>
      </sheetData>
      <sheetData sheetId="29">
        <row r="4">
          <cell r="J4">
            <v>9.6519929192740648</v>
          </cell>
        </row>
      </sheetData>
      <sheetData sheetId="30">
        <row r="4">
          <cell r="J4">
            <v>16.497885846889346</v>
          </cell>
        </row>
      </sheetData>
      <sheetData sheetId="31">
        <row r="4">
          <cell r="J4">
            <v>4.7475693138136998</v>
          </cell>
        </row>
      </sheetData>
      <sheetData sheetId="32">
        <row r="4">
          <cell r="J4">
            <v>2.6153435276581263</v>
          </cell>
        </row>
      </sheetData>
      <sheetData sheetId="33">
        <row r="4">
          <cell r="J4">
            <v>1.7158511833545411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2.8919859173358913E-2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2766.9567656026047</v>
      </c>
      <c r="D7" s="20">
        <f>(C7*[1]Feuil1!$K$2-C4)/C4</f>
        <v>2.8651429150508841E-2</v>
      </c>
      <c r="E7" s="31">
        <f>C7-C7/(1+D7)</f>
        <v>77.069125153166624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966.54427526879965</v>
      </c>
    </row>
    <row r="9" spans="2:20">
      <c r="M9" s="17" t="str">
        <f>IF(C13&gt;C7*[2]Params!F8,B13,"Others")</f>
        <v>BTC</v>
      </c>
      <c r="N9" s="18">
        <f>IF(C13&gt;C7*0.1,C13,C7)</f>
        <v>867.05765178933962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196.23973749104178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713.45576418995086</v>
      </c>
    </row>
    <row r="12" spans="2:20">
      <c r="B12" s="7" t="s">
        <v>19</v>
      </c>
      <c r="C12" s="1">
        <f>[2]ETH!J4</f>
        <v>966.54427526879965</v>
      </c>
      <c r="D12" s="20">
        <f>C12/$C$7</f>
        <v>0.34931672488865206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867.05765178933962</v>
      </c>
      <c r="D13" s="20">
        <f t="shared" ref="D13:D50" si="0">C13/$C$7</f>
        <v>0.31336147444302642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196.23973749104178</v>
      </c>
      <c r="D14" s="20">
        <f t="shared" si="0"/>
        <v>7.092258900847101E-2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137.9553198773672</v>
      </c>
      <c r="D15" s="20">
        <f t="shared" si="0"/>
        <v>4.9858140753175975E-2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2.8692172204111032E-2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2.4991355434113585E-2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1.3563638025195703E-2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36.562356323112269</v>
      </c>
      <c r="D19" s="20">
        <f>C19/$C$7</f>
        <v>1.3213923967890224E-2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35.605863355512348</v>
      </c>
      <c r="D20" s="20">
        <f t="shared" si="0"/>
        <v>1.2868239864874753E-2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29.823040463466722</v>
      </c>
      <c r="D21" s="20">
        <f t="shared" si="0"/>
        <v>1.077828205854589E-2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30.329972535237115</v>
      </c>
      <c r="D22" s="20">
        <f t="shared" si="0"/>
        <v>1.096149130780931E-2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30.076488326620243</v>
      </c>
      <c r="D23" s="20">
        <f t="shared" si="0"/>
        <v>1.0869880115409031E-2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29.34806314339621</v>
      </c>
      <c r="D24" s="20">
        <f t="shared" si="0"/>
        <v>1.0606621508596146E-2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24.965868799669011</v>
      </c>
      <c r="D25" s="20">
        <f t="shared" si="0"/>
        <v>9.0228619073604473E-3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8.4352600988027628E-3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8.1919121210880883E-3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6.9209610493604495E-3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18.46805960484879</v>
      </c>
      <c r="D29" s="20">
        <f t="shared" si="0"/>
        <v>6.6745024116149146E-3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16.497885846889346</v>
      </c>
      <c r="D30" s="20">
        <f t="shared" si="0"/>
        <v>5.9624660753585489E-3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11.665799484185573</v>
      </c>
      <c r="D31" s="20">
        <f t="shared" si="0"/>
        <v>4.21611194985366E-3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11.166233113165459</v>
      </c>
      <c r="D32" s="20">
        <f t="shared" si="0"/>
        <v>4.0355647229397924E-3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9.6519929192740648</v>
      </c>
      <c r="D33" s="20">
        <f t="shared" si="0"/>
        <v>3.4883063730025412E-3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8.6557340112692103</v>
      </c>
      <c r="D34" s="20">
        <f t="shared" si="0"/>
        <v>3.1282505454631169E-3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8.0773607136273409</v>
      </c>
      <c r="D35" s="20">
        <f t="shared" si="0"/>
        <v>2.9192218736631415E-3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7.1184788478614429</v>
      </c>
      <c r="D36" s="20">
        <f t="shared" si="0"/>
        <v>2.5726744040075874E-3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6.1130108439681736</v>
      </c>
      <c r="D37" s="20">
        <f t="shared" si="0"/>
        <v>2.20929033657555E-3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1.9516025935533386E-3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4.7475693138136998</v>
      </c>
      <c r="D39" s="20">
        <f t="shared" si="0"/>
        <v>1.7158089973913074E-3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4.4395900621267934</v>
      </c>
      <c r="D40" s="20">
        <f t="shared" si="0"/>
        <v>1.6045028665852364E-3</v>
      </c>
    </row>
    <row r="41" spans="2:14">
      <c r="B41" s="22" t="s">
        <v>51</v>
      </c>
      <c r="C41" s="9">
        <f>[2]DOGE!$J$4</f>
        <v>4.1891904954697639</v>
      </c>
      <c r="D41" s="20">
        <f t="shared" si="0"/>
        <v>1.5140064881199603E-3</v>
      </c>
    </row>
    <row r="42" spans="2:14">
      <c r="B42" s="22" t="s">
        <v>56</v>
      </c>
      <c r="C42" s="9">
        <f>[2]SHIB!$J$4</f>
        <v>3.3767241996265098</v>
      </c>
      <c r="D42" s="20">
        <f t="shared" si="0"/>
        <v>1.2203747603158181E-3</v>
      </c>
    </row>
    <row r="43" spans="2:14">
      <c r="B43" s="22" t="s">
        <v>50</v>
      </c>
      <c r="C43" s="9">
        <f>[2]KAVA!$J$4</f>
        <v>2.6153435276581263</v>
      </c>
      <c r="D43" s="20">
        <f t="shared" si="0"/>
        <v>9.4520577992787712E-4</v>
      </c>
    </row>
    <row r="44" spans="2:14">
      <c r="B44" s="22" t="s">
        <v>36</v>
      </c>
      <c r="C44" s="9">
        <f>[2]AMP!$J$4</f>
        <v>1.9464812753487242</v>
      </c>
      <c r="D44" s="20">
        <f t="shared" si="0"/>
        <v>7.0347368616177402E-4</v>
      </c>
    </row>
    <row r="45" spans="2:14">
      <c r="B45" s="22" t="s">
        <v>40</v>
      </c>
      <c r="C45" s="9">
        <f>[2]SHPING!$J$4</f>
        <v>1.7158511833545411</v>
      </c>
      <c r="D45" s="20">
        <f t="shared" si="0"/>
        <v>6.201221517752384E-4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6.13234590830501E-4</v>
      </c>
    </row>
    <row r="47" spans="2:14">
      <c r="B47" s="22" t="s">
        <v>23</v>
      </c>
      <c r="C47" s="9">
        <f>[2]LUNA!J4</f>
        <v>1.4057419512763192</v>
      </c>
      <c r="D47" s="20">
        <f t="shared" si="0"/>
        <v>5.0804622925511018E-4</v>
      </c>
    </row>
    <row r="48" spans="2:14">
      <c r="B48" s="7" t="s">
        <v>28</v>
      </c>
      <c r="C48" s="1">
        <f>[2]ATLAS!O46</f>
        <v>0.81115552499377053</v>
      </c>
      <c r="D48" s="20">
        <f t="shared" si="0"/>
        <v>2.931580048801782E-4</v>
      </c>
    </row>
    <row r="49" spans="2:4">
      <c r="B49" s="22" t="s">
        <v>43</v>
      </c>
      <c r="C49" s="9">
        <f>[2]TRX!$J$4</f>
        <v>0.73625584801778043</v>
      </c>
      <c r="D49" s="20">
        <f t="shared" si="0"/>
        <v>2.6608867083524314E-4</v>
      </c>
    </row>
    <row r="50" spans="2:4">
      <c r="B50" s="7" t="s">
        <v>25</v>
      </c>
      <c r="C50" s="1">
        <f>[2]POLIS!J4</f>
        <v>0.72620919559975128</v>
      </c>
      <c r="D50" s="20">
        <f t="shared" si="0"/>
        <v>2.6245773140643673E-4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2023-07-18T18:23:32Z</dcterms:modified>
</cp:coreProperties>
</file>