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 l="1"/>
  <c r="C46" l="1"/>
  <c r="C25"/>
  <c r="C29" l="1"/>
  <c r="T2"/>
  <c r="C24" i="2" l="1"/>
  <c r="C35" i="1" l="1"/>
  <c r="C4"/>
  <c r="C38"/>
  <c r="C28"/>
  <c r="Q2" l="1"/>
  <c r="C45" l="1"/>
  <c r="C48" l="1"/>
  <c r="C44" l="1"/>
  <c r="C43" l="1"/>
  <c r="C17" l="1"/>
  <c r="C39" l="1"/>
  <c r="C50" l="1"/>
  <c r="C33" l="1"/>
  <c r="C49"/>
  <c r="C24"/>
  <c r="C47"/>
  <c r="C36"/>
  <c r="C37"/>
  <c r="C40"/>
  <c r="C15"/>
  <c r="C18"/>
  <c r="C30"/>
  <c r="C26" l="1"/>
  <c r="C42"/>
  <c r="C23"/>
  <c r="C32"/>
  <c r="C41"/>
  <c r="C34"/>
  <c r="C27"/>
  <c r="C22"/>
  <c r="C20"/>
  <c r="C14"/>
  <c r="C21"/>
  <c r="C19"/>
  <c r="C12" l="1"/>
  <c r="C16"/>
  <c r="C13" l="1"/>
  <c r="C31" l="1"/>
  <c r="C7" l="1"/>
  <c r="D24" l="1"/>
  <c r="D49"/>
  <c r="D15"/>
  <c r="D27"/>
  <c r="M8"/>
  <c r="D38"/>
  <c r="D26"/>
  <c r="N8"/>
  <c r="D16"/>
  <c r="D41"/>
  <c r="D43"/>
  <c r="D45"/>
  <c r="D50"/>
  <c r="D17"/>
  <c r="D12"/>
  <c r="D23"/>
  <c r="D37"/>
  <c r="D44"/>
  <c r="D42"/>
  <c r="D32"/>
  <c r="N9"/>
  <c r="Q3"/>
  <c r="D47"/>
  <c r="D21"/>
  <c r="D33"/>
  <c r="D36"/>
  <c r="D20"/>
  <c r="D22"/>
  <c r="D48"/>
  <c r="D39"/>
  <c r="D46"/>
  <c r="D25"/>
  <c r="D28"/>
  <c r="D34"/>
  <c r="D40"/>
  <c r="D18"/>
  <c r="D31"/>
  <c r="D19"/>
  <c r="D7"/>
  <c r="E7" s="1"/>
  <c r="D35"/>
  <c r="D14"/>
  <c r="D29"/>
  <c r="D13"/>
  <c r="M9"/>
  <c r="D30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<sst xmlns="http://schemas.openxmlformats.org/spreadsheetml/2006/main" count="95" uniqueCount="60">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</sst>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981.11464882356722</c:v>
                </c:pt>
                <c:pt idx="1">
                  <c:v>904.44539886114478</c:v>
                </c:pt>
                <c:pt idx="2">
                  <c:v>804.49707706832396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981.11464882356722</v>
          </cell>
        </row>
      </sheetData>
      <sheetData sheetId="1">
        <row r="4">
          <cell r="J4">
            <v>904.44539886114478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0.84544508811101304</v>
          </cell>
        </row>
      </sheetData>
      <sheetData sheetId="4">
        <row r="46">
          <cell r="M46">
            <v>79.390000000000015</v>
          </cell>
          <cell r="O46">
            <v>0.69276889336809688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27.453685006791012</v>
          </cell>
        </row>
      </sheetData>
      <sheetData sheetId="8">
        <row r="4">
          <cell r="J4">
            <v>7.7037538598289261</v>
          </cell>
        </row>
      </sheetData>
      <sheetData sheetId="9">
        <row r="4">
          <cell r="J4">
            <v>17.648350792783216</v>
          </cell>
        </row>
      </sheetData>
      <sheetData sheetId="10">
        <row r="4">
          <cell r="J4">
            <v>11.644764355021101</v>
          </cell>
        </row>
      </sheetData>
      <sheetData sheetId="11">
        <row r="4">
          <cell r="J4">
            <v>32.270012746116805</v>
          </cell>
        </row>
      </sheetData>
      <sheetData sheetId="12">
        <row r="4">
          <cell r="J4">
            <v>1.9889545974016247</v>
          </cell>
        </row>
      </sheetData>
      <sheetData sheetId="13">
        <row r="4">
          <cell r="J4">
            <v>130.22448637633943</v>
          </cell>
        </row>
      </sheetData>
      <sheetData sheetId="14">
        <row r="4">
          <cell r="J4">
            <v>4.1933528760498024</v>
          </cell>
        </row>
      </sheetData>
      <sheetData sheetId="15">
        <row r="4">
          <cell r="J4">
            <v>30.035214478724111</v>
          </cell>
        </row>
      </sheetData>
      <sheetData sheetId="16">
        <row r="4">
          <cell r="J4">
            <v>4.3642361851299345</v>
          </cell>
        </row>
      </sheetData>
      <sheetData sheetId="17">
        <row r="4">
          <cell r="J4">
            <v>5.9111091071077899</v>
          </cell>
        </row>
      </sheetData>
      <sheetData sheetId="18">
        <row r="4">
          <cell r="J4">
            <v>8.8387663964803611</v>
          </cell>
        </row>
      </sheetData>
      <sheetData sheetId="19">
        <row r="4">
          <cell r="J4">
            <v>6.7623828526807435</v>
          </cell>
        </row>
      </sheetData>
      <sheetData sheetId="20">
        <row r="4">
          <cell r="J4">
            <v>9.8827589631766255</v>
          </cell>
        </row>
      </sheetData>
      <sheetData sheetId="21">
        <row r="4">
          <cell r="J4">
            <v>1.3956161261092113</v>
          </cell>
        </row>
      </sheetData>
      <sheetData sheetId="22">
        <row r="4">
          <cell r="J4">
            <v>28.815264255341102</v>
          </cell>
        </row>
      </sheetData>
      <sheetData sheetId="23">
        <row r="4">
          <cell r="J4">
            <v>32.017329575351077</v>
          </cell>
        </row>
      </sheetData>
      <sheetData sheetId="24">
        <row r="4">
          <cell r="J4">
            <v>27.029219910836616</v>
          </cell>
        </row>
      </sheetData>
      <sheetData sheetId="25">
        <row r="4">
          <cell r="J4">
            <v>26.463547836009688</v>
          </cell>
        </row>
      </sheetData>
      <sheetData sheetId="26">
        <row r="4">
          <cell r="J4">
            <v>3.3649265322887407</v>
          </cell>
        </row>
      </sheetData>
      <sheetData sheetId="27">
        <row r="4">
          <cell r="J4">
            <v>153.99908618419252</v>
          </cell>
        </row>
      </sheetData>
      <sheetData sheetId="28">
        <row r="4">
          <cell r="J4">
            <v>0.72587373813550859</v>
          </cell>
        </row>
      </sheetData>
      <sheetData sheetId="29">
        <row r="4">
          <cell r="J4">
            <v>8.0863147463820617</v>
          </cell>
        </row>
      </sheetData>
      <sheetData sheetId="30">
        <row r="4">
          <cell r="J4">
            <v>20.97488848827669</v>
          </cell>
        </row>
      </sheetData>
      <sheetData sheetId="31">
        <row r="4">
          <cell r="J4">
            <v>5.0534744702177461</v>
          </cell>
        </row>
      </sheetData>
      <sheetData sheetId="32">
        <row r="4">
          <cell r="J4">
            <v>2.8767435740960177</v>
          </cell>
        </row>
      </sheetData>
      <sheetData sheetId="33">
        <row r="4">
          <cell r="J4">
            <v>1.9948833171195464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16" workbookViewId="0">
      <selection activeCell="K37" sqref="K3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37.076000000000001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1.3660026827319901E-2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2714.1967192808447</v>
      </c>
      <c r="D7" s="20">
        <f>(C7*[1]Feuil1!$K$2-C4)/C4</f>
        <v>7.2160146731806554E-2</v>
      </c>
      <c r="E7" s="31">
        <f>C7-C7/(1+D7)</f>
        <v>182.67498015041019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981.11464882356722</v>
      </c>
    </row>
    <row r="9" spans="2:20">
      <c r="M9" s="17" t="str">
        <f>IF(C13&gt;C7*[2]Params!F8,B13,"Others")</f>
        <v>BTC</v>
      </c>
      <c r="N9" s="18">
        <f>IF(C13&gt;C7*0.1,C13,C7)</f>
        <v>904.44539886114478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804.49707706832396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981.11464882356722</v>
      </c>
      <c r="D12" s="20">
        <f>C12/$C$7</f>
        <v>0.36147514358632193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904.44539886114478</v>
      </c>
      <c r="D13" s="20">
        <f t="shared" ref="D13:D50" si="0">C13/$C$7</f>
        <v>0.33322765164228302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153.99908618419252</v>
      </c>
      <c r="D14" s="20">
        <f t="shared" si="0"/>
        <v>5.6738365753015947E-2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130.22448637633943</v>
      </c>
      <c r="D15" s="20">
        <f t="shared" si="0"/>
        <v>4.7979015467546432E-2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2.9249906403628415E-2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2.5477151124964161E-2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32.270012746116805</v>
      </c>
      <c r="D18" s="20">
        <f>C18/$C$7</f>
        <v>1.1889341887741685E-2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32.017329575351077</v>
      </c>
      <c r="D19" s="20">
        <f>C19/$C$7</f>
        <v>1.1796245035560432E-2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30.035214478724111</v>
      </c>
      <c r="D20" s="20">
        <f t="shared" si="0"/>
        <v>1.1065968161173764E-2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28.815264255341102</v>
      </c>
      <c r="D21" s="20">
        <f t="shared" si="0"/>
        <v>1.0616498078656588E-2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27.453685006791012</v>
      </c>
      <c r="D22" s="20">
        <f t="shared" si="0"/>
        <v>1.0114847170718399E-2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27.029219910836616</v>
      </c>
      <c r="D23" s="20">
        <f t="shared" si="0"/>
        <v>9.9584601657017307E-3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26.463547836009688</v>
      </c>
      <c r="D24" s="20">
        <f t="shared" si="0"/>
        <v>9.7500478311024884E-3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8.3511510074599313E-3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20.97488848827669</v>
      </c>
      <c r="D26" s="20">
        <f t="shared" si="0"/>
        <v>7.7278438733925708E-3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17.648350792783216</v>
      </c>
      <c r="D27" s="20">
        <f t="shared" si="0"/>
        <v>6.5022371692569627E-3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6.0076706615136023E-3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20">
        <f t="shared" si="0"/>
        <v>4.8854233393640601E-3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11.644764355021101</v>
      </c>
      <c r="D30" s="20">
        <f t="shared" si="0"/>
        <v>4.2903170106647634E-3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9.8827589631766255</v>
      </c>
      <c r="D31" s="20">
        <f t="shared" si="0"/>
        <v>3.6411358443448299E-3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8.8387663964803611</v>
      </c>
      <c r="D32" s="20">
        <f t="shared" si="0"/>
        <v>3.2564943925001452E-3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8.0863147463820617</v>
      </c>
      <c r="D33" s="20">
        <f t="shared" si="0"/>
        <v>2.9792662738626465E-3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7.7037538598289261</v>
      </c>
      <c r="D34" s="20">
        <f t="shared" si="0"/>
        <v>2.8383181679882503E-3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7.51</v>
      </c>
      <c r="D35" s="20">
        <f t="shared" si="0"/>
        <v>2.766932826442239E-3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6.7623828526807435</v>
      </c>
      <c r="D36" s="20">
        <f t="shared" si="0"/>
        <v>2.4914858988085834E-3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5.9111091071077899</v>
      </c>
      <c r="D37" s="20">
        <f t="shared" si="0"/>
        <v>2.1778484459571527E-3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1.9895389164831015E-3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5.0534744702177461</v>
      </c>
      <c r="D39" s="20">
        <f t="shared" si="0"/>
        <v>1.8618674299911164E-3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4.3642361851299345</v>
      </c>
      <c r="D40" s="20">
        <f t="shared" si="0"/>
        <v>1.6079292094518061E-3</v>
      </c>
    </row>
    <row r="41" spans="2:14">
      <c r="B41" s="22" t="s">
        <v>51</v>
      </c>
      <c r="C41" s="9">
        <f>[2]DOGE!$J$4</f>
        <v>4.1933528760498024</v>
      </c>
      <c r="D41" s="20">
        <f t="shared" si="0"/>
        <v>1.5449701365643372E-3</v>
      </c>
    </row>
    <row r="42" spans="2:14">
      <c r="B42" s="22" t="s">
        <v>56</v>
      </c>
      <c r="C42" s="9">
        <f>[2]SHIB!$J$4</f>
        <v>3.3649265322887407</v>
      </c>
      <c r="D42" s="20">
        <f t="shared" si="0"/>
        <v>1.2397504235361074E-3</v>
      </c>
    </row>
    <row r="43" spans="2:14">
      <c r="B43" s="22" t="s">
        <v>50</v>
      </c>
      <c r="C43" s="9">
        <f>[2]KAVA!$J$4</f>
        <v>2.8767435740960177</v>
      </c>
      <c r="D43" s="20">
        <f t="shared" si="0"/>
        <v>1.0598876469271694E-3</v>
      </c>
    </row>
    <row r="44" spans="2:14">
      <c r="B44" s="22" t="s">
        <v>36</v>
      </c>
      <c r="C44" s="9">
        <f>[2]AMP!$J$4</f>
        <v>1.9889545974016247</v>
      </c>
      <c r="D44" s="20">
        <f t="shared" si="0"/>
        <v>7.3279677308305772E-4</v>
      </c>
    </row>
    <row r="45" spans="2:14">
      <c r="B45" s="22" t="s">
        <v>40</v>
      </c>
      <c r="C45" s="9">
        <f>[2]SHPING!$J$4</f>
        <v>1.9948833171195464</v>
      </c>
      <c r="D45" s="20">
        <f t="shared" si="0"/>
        <v>7.3498110986152537E-4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6.2515498156286305E-4</v>
      </c>
    </row>
    <row r="47" spans="2:14">
      <c r="B47" s="22" t="s">
        <v>23</v>
      </c>
      <c r="C47" s="9">
        <f>[2]LUNA!J4</f>
        <v>1.3956161261092113</v>
      </c>
      <c r="D47" s="20">
        <f t="shared" si="0"/>
        <v>5.1419122136401175E-4</v>
      </c>
    </row>
    <row r="48" spans="2:14">
      <c r="B48" s="7" t="s">
        <v>25</v>
      </c>
      <c r="C48" s="1">
        <f>[2]POLIS!J4</f>
        <v>0.84544508811101304</v>
      </c>
      <c r="D48" s="20">
        <f t="shared" si="0"/>
        <v>3.1148998232339724E-4</v>
      </c>
    </row>
    <row r="49" spans="2:4">
      <c r="B49" s="22" t="s">
        <v>43</v>
      </c>
      <c r="C49" s="9">
        <f>[2]TRX!$J$4</f>
        <v>0.72587373813550859</v>
      </c>
      <c r="D49" s="20">
        <f t="shared" si="0"/>
        <v>2.6743593527289966E-4</v>
      </c>
    </row>
    <row r="50" spans="2:4">
      <c r="B50" s="7" t="s">
        <v>28</v>
      </c>
      <c r="C50" s="1">
        <f>[2]ATLAS!O46</f>
        <v>0.69276889336809688</v>
      </c>
      <c r="D50" s="20">
        <f t="shared" si="0"/>
        <v>2.5523901360828902E-4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2023-07-06T09:42:19Z</dcterms:modified>
</cp:coreProperties>
</file>