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8" l="1"/>
  <c r="C44" l="1"/>
  <c r="C16" l="1"/>
  <c r="C19" l="1"/>
  <c r="C43" l="1"/>
  <c r="C17" l="1"/>
  <c r="C38" l="1"/>
  <c r="C35"/>
  <c r="C36" l="1"/>
  <c r="C25" l="1"/>
  <c r="C34" l="1"/>
  <c r="C50" l="1"/>
  <c r="C18" l="1"/>
  <c r="C39" l="1"/>
  <c r="C14"/>
  <c r="C40" l="1"/>
  <c r="C31"/>
  <c r="C33"/>
  <c r="C26" l="1"/>
  <c r="C47"/>
  <c r="C27"/>
  <c r="C24" l="1"/>
  <c r="C49" l="1"/>
  <c r="C13"/>
  <c r="C12" l="1"/>
  <c r="C23" l="1"/>
  <c r="C42" l="1"/>
  <c r="C32"/>
  <c r="C22"/>
  <c r="C21" l="1"/>
  <c r="C15"/>
  <c r="C7" s="1"/>
  <c r="D15" l="1"/>
  <c r="D47"/>
  <c r="D20"/>
  <c r="D18"/>
  <c r="D27"/>
  <c r="D13"/>
  <c r="D30"/>
  <c r="D46"/>
  <c r="D26"/>
  <c r="D19"/>
  <c r="D24"/>
  <c r="D43"/>
  <c r="Q3"/>
  <c r="D21"/>
  <c r="D38"/>
  <c r="D32"/>
  <c r="D16"/>
  <c r="M8"/>
  <c r="D49"/>
  <c r="D40"/>
  <c r="D33"/>
  <c r="D36"/>
  <c r="D23"/>
  <c r="D25"/>
  <c r="D44"/>
  <c r="D41"/>
  <c r="D28"/>
  <c r="N9"/>
  <c r="D17"/>
  <c r="D14"/>
  <c r="D7"/>
  <c r="E7" s="1"/>
  <c r="D50"/>
  <c r="D37"/>
  <c r="N8"/>
  <c r="D34"/>
  <c r="D31"/>
  <c r="D45"/>
  <c r="D48"/>
  <c r="M9"/>
  <c r="D12"/>
  <c r="D39"/>
  <c r="D35"/>
  <c r="D29"/>
  <c r="D42"/>
  <c r="D22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<sst xmlns="http://schemas.openxmlformats.org/spreadsheetml/2006/main" count="92" uniqueCount="59">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</sst>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867.54321697107628</c:v>
                </c:pt>
                <c:pt idx="1">
                  <c:v>736.4196329182181</c:v>
                </c:pt>
                <c:pt idx="2">
                  <c:v>685.21023398838736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867.54321697107628</v>
          </cell>
        </row>
      </sheetData>
      <sheetData sheetId="1">
        <row r="4">
          <cell r="J4">
            <v>736.4196329182181</v>
          </cell>
        </row>
      </sheetData>
      <sheetData sheetId="2">
        <row r="2">
          <cell r="Y2">
            <v>62.31</v>
          </cell>
        </row>
      </sheetData>
      <sheetData sheetId="3">
        <row r="4">
          <cell r="J4">
            <v>1.0379373575119706</v>
          </cell>
        </row>
      </sheetData>
      <sheetData sheetId="4">
        <row r="46">
          <cell r="M46">
            <v>76.27000000000001</v>
          </cell>
          <cell r="O46">
            <v>0.68171253901595819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22.193259038991837</v>
          </cell>
        </row>
      </sheetData>
      <sheetData sheetId="8">
        <row r="4">
          <cell r="J4">
            <v>6.7971290778765256</v>
          </cell>
        </row>
      </sheetData>
      <sheetData sheetId="9">
        <row r="4">
          <cell r="J4">
            <v>16.366355501234029</v>
          </cell>
        </row>
      </sheetData>
      <sheetData sheetId="10">
        <row r="4">
          <cell r="J4">
            <v>9.8425481605600371</v>
          </cell>
        </row>
      </sheetData>
      <sheetData sheetId="11">
        <row r="4">
          <cell r="J4">
            <v>25.366225109291332</v>
          </cell>
        </row>
      </sheetData>
      <sheetData sheetId="12">
        <row r="4">
          <cell r="J4">
            <v>1.9985081593762235</v>
          </cell>
        </row>
      </sheetData>
      <sheetData sheetId="13">
        <row r="4">
          <cell r="J4">
            <v>115.25222828478785</v>
          </cell>
        </row>
      </sheetData>
      <sheetData sheetId="14">
        <row r="4">
          <cell r="J4">
            <v>3.8067808603830642</v>
          </cell>
        </row>
      </sheetData>
      <sheetData sheetId="15">
        <row r="4">
          <cell r="J4">
            <v>23.329023699593147</v>
          </cell>
        </row>
      </sheetData>
      <sheetData sheetId="16">
        <row r="4">
          <cell r="J4">
            <v>3.7103002160993244</v>
          </cell>
        </row>
      </sheetData>
      <sheetData sheetId="17">
        <row r="4">
          <cell r="J4">
            <v>4.3699846202993768</v>
          </cell>
        </row>
      </sheetData>
      <sheetData sheetId="18">
        <row r="4">
          <cell r="J4">
            <v>7.1104464662326627</v>
          </cell>
        </row>
      </sheetData>
      <sheetData sheetId="19">
        <row r="4">
          <cell r="J4">
            <v>4.6717005211528022</v>
          </cell>
        </row>
      </sheetData>
      <sheetData sheetId="20">
        <row r="4">
          <cell r="J4">
            <v>12.176364624657488</v>
          </cell>
        </row>
      </sheetData>
      <sheetData sheetId="21">
        <row r="4">
          <cell r="J4">
            <v>1.1627757707334545</v>
          </cell>
        </row>
      </sheetData>
      <sheetData sheetId="22">
        <row r="4">
          <cell r="J4">
            <v>30.636855357337915</v>
          </cell>
        </row>
      </sheetData>
      <sheetData sheetId="23">
        <row r="4">
          <cell r="J4">
            <v>25.410436386270405</v>
          </cell>
        </row>
      </sheetData>
      <sheetData sheetId="24">
        <row r="4">
          <cell r="J4">
            <v>22.214178778531448</v>
          </cell>
        </row>
      </sheetData>
      <sheetData sheetId="25">
        <row r="4">
          <cell r="J4">
            <v>20.363493972918608</v>
          </cell>
        </row>
      </sheetData>
      <sheetData sheetId="26">
        <row r="4">
          <cell r="J4">
            <v>2.9961877095558367</v>
          </cell>
        </row>
      </sheetData>
      <sheetData sheetId="27">
        <row r="4">
          <cell r="J4">
            <v>109.72994490100116</v>
          </cell>
        </row>
      </sheetData>
      <sheetData sheetId="28">
        <row r="4">
          <cell r="J4">
            <v>0.64135144187442839</v>
          </cell>
        </row>
      </sheetData>
      <sheetData sheetId="29">
        <row r="4">
          <cell r="J4">
            <v>5.8512074227917727</v>
          </cell>
        </row>
      </sheetData>
      <sheetData sheetId="30">
        <row r="4">
          <cell r="J4">
            <v>21.942551848759518</v>
          </cell>
        </row>
      </sheetData>
      <sheetData sheetId="31">
        <row r="4">
          <cell r="J4">
            <v>4.0746138595199577</v>
          </cell>
        </row>
      </sheetData>
      <sheetData sheetId="32">
        <row r="4">
          <cell r="J4">
            <v>2.4082094080711784</v>
          </cell>
        </row>
      </sheetData>
      <sheetData sheetId="33">
        <row r="4">
          <cell r="J4">
            <v>1.6740929422656889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33.896000000000001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1.4665009614732374E-2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2311.3520475259897</v>
      </c>
      <c r="D7" s="20">
        <f>(C7*[1]Feuil1!$K$2-C4)/C4</f>
        <v>-5.6797979728314886E-2</v>
      </c>
      <c r="E7" s="32">
        <f>C7-C7/(1+D7)</f>
        <v>-139.18558688261237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867.54321697107628</v>
      </c>
    </row>
    <row r="9" spans="2:20">
      <c r="M9" s="17" t="str">
        <f>IF(C13&gt;C7*[2]Params!F8,B13,"Others")</f>
        <v>BTC</v>
      </c>
      <c r="N9" s="18">
        <f>IF(C13&gt;C7*0.1,C13,C7)</f>
        <v>736.4196329182181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685.21023398838736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867.54321697107628</v>
      </c>
      <c r="D12" s="30">
        <f>C12/$C$7</f>
        <v>0.37534014686324901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736.4196329182181</v>
      </c>
      <c r="D13" s="30">
        <f t="shared" ref="D13:D50" si="0">C13/$C$7</f>
        <v>0.31860989489094155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115.25222828478785</v>
      </c>
      <c r="D14" s="30">
        <f t="shared" si="0"/>
        <v>4.9863554281205577E-2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109.72994490100116</v>
      </c>
      <c r="D15" s="30">
        <f t="shared" si="0"/>
        <v>4.7474353817478041E-2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3.2998002221962426E-2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62.31</v>
      </c>
      <c r="D17" s="30">
        <f t="shared" si="0"/>
        <v>2.6958247259085858E-2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25.410436386270405</v>
      </c>
      <c r="D18" s="30">
        <f>C18/$C$7</f>
        <v>1.0993754245905147E-2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30.636855357337915</v>
      </c>
      <c r="D19" s="30">
        <f>C19/$C$7</f>
        <v>1.3254949798811824E-2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6.7449699048170199E-3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25.366225109291332</v>
      </c>
      <c r="D21" s="30">
        <f t="shared" si="0"/>
        <v>1.0974626360550601E-2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22.193259038991837</v>
      </c>
      <c r="D22" s="30">
        <f t="shared" si="0"/>
        <v>9.6018514629767956E-3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22.214178778531448</v>
      </c>
      <c r="D23" s="30">
        <f t="shared" si="0"/>
        <v>9.6109023297895786E-3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23.329023699593147</v>
      </c>
      <c r="D24" s="30">
        <f t="shared" si="0"/>
        <v>1.0093236867384144E-2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20.363493972918608</v>
      </c>
      <c r="D25" s="30">
        <f t="shared" si="0"/>
        <v>8.8102087238139063E-3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21.942551848759518</v>
      </c>
      <c r="D26" s="30">
        <f t="shared" si="0"/>
        <v>9.4933836981892245E-3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16.366355501234029</v>
      </c>
      <c r="D27" s="30">
        <f t="shared" si="0"/>
        <v>7.0808579414599103E-3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8.6529440728890569E-3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7.0547453026264494E-3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8.6529440728890579E-4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9.8425481605600371</v>
      </c>
      <c r="D31" s="30">
        <f t="shared" si="0"/>
        <v>4.258350938402153E-3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12.176364624657488</v>
      </c>
      <c r="D32" s="30">
        <f t="shared" si="0"/>
        <v>5.2680701054133002E-3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6.7971290778765256</v>
      </c>
      <c r="D33" s="30">
        <f t="shared" si="0"/>
        <v>2.9407588883536774E-3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7.1104464662326627</v>
      </c>
      <c r="D34" s="30">
        <f t="shared" si="0"/>
        <v>3.0763147802791431E-3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5.8512074227917727</v>
      </c>
      <c r="D35" s="30">
        <f t="shared" si="0"/>
        <v>2.5315085294145266E-3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4.6717005211528022</v>
      </c>
      <c r="D36" s="30">
        <f t="shared" si="0"/>
        <v>2.0211981667410932E-3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2.3362948996800458E-3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4.3699846202993768</v>
      </c>
      <c r="D38" s="30">
        <f t="shared" si="0"/>
        <v>1.8906616259417915E-3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3.7103002160993244</v>
      </c>
      <c r="D39" s="30">
        <f t="shared" si="0"/>
        <v>1.605251013176782E-3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3.8067808603830642</v>
      </c>
      <c r="D40" s="30">
        <f t="shared" si="0"/>
        <v>1.646993094131957E-3</v>
      </c>
    </row>
    <row r="41" spans="2:14">
      <c r="B41" s="22" t="s">
        <v>56</v>
      </c>
      <c r="C41" s="9">
        <f>[2]SHIB!$J$4</f>
        <v>2.9961877095558367</v>
      </c>
      <c r="D41" s="30">
        <f t="shared" si="0"/>
        <v>1.296292234133211E-3</v>
      </c>
    </row>
    <row r="42" spans="2:14">
      <c r="B42" s="22" t="s">
        <v>37</v>
      </c>
      <c r="C42" s="9">
        <f>[2]GRT!$J$4</f>
        <v>4.0746138595199577</v>
      </c>
      <c r="D42" s="30">
        <f t="shared" si="0"/>
        <v>1.7628702922522412E-3</v>
      </c>
    </row>
    <row r="43" spans="2:14">
      <c r="B43" s="22" t="s">
        <v>50</v>
      </c>
      <c r="C43" s="9">
        <f>[2]KAVA!$J$4</f>
        <v>2.4082094080711784</v>
      </c>
      <c r="D43" s="30">
        <f t="shared" si="0"/>
        <v>1.0419050661922584E-3</v>
      </c>
    </row>
    <row r="44" spans="2:14">
      <c r="B44" s="22" t="s">
        <v>36</v>
      </c>
      <c r="C44" s="9">
        <f>[2]AMP!$J$4</f>
        <v>1.9985081593762235</v>
      </c>
      <c r="D44" s="30">
        <f t="shared" si="0"/>
        <v>8.6464896661474569E-4</v>
      </c>
    </row>
    <row r="45" spans="2:14">
      <c r="B45" s="22" t="s">
        <v>40</v>
      </c>
      <c r="C45" s="9">
        <f>[2]SHPING!$J$4</f>
        <v>1.6740929422656889</v>
      </c>
      <c r="D45" s="30">
        <f t="shared" si="0"/>
        <v>7.2429163011216476E-4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7.3411300620180426E-4</v>
      </c>
    </row>
    <row r="47" spans="2:14">
      <c r="B47" s="22" t="s">
        <v>23</v>
      </c>
      <c r="C47" s="9">
        <f>[2]LUNA!J4</f>
        <v>1.1627757707334545</v>
      </c>
      <c r="D47" s="30">
        <f t="shared" si="0"/>
        <v>5.0307168567335252E-4</v>
      </c>
    </row>
    <row r="48" spans="2:14">
      <c r="B48" s="7" t="s">
        <v>25</v>
      </c>
      <c r="C48" s="1">
        <f>[2]POLIS!J4</f>
        <v>1.0379373575119706</v>
      </c>
      <c r="D48" s="30">
        <f t="shared" si="0"/>
        <v>4.4906069528566681E-4</v>
      </c>
    </row>
    <row r="49" spans="2:4">
      <c r="B49" s="22" t="s">
        <v>43</v>
      </c>
      <c r="C49" s="9">
        <f>[2]TRX!$J$4</f>
        <v>0.64135144187442839</v>
      </c>
      <c r="D49" s="30">
        <f t="shared" si="0"/>
        <v>2.7747890788030929E-4</v>
      </c>
    </row>
    <row r="50" spans="2:4">
      <c r="B50" s="7" t="s">
        <v>28</v>
      </c>
      <c r="C50" s="1">
        <f>[2]ATLAS!O46</f>
        <v>0.68171253901595819</v>
      </c>
      <c r="D50" s="30">
        <f t="shared" si="0"/>
        <v>2.9494102369461431E-4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2023-06-11T08:20:12Z</dcterms:modified>
</cp:coreProperties>
</file>