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2"/>
  <c r="C26" l="1"/>
  <c r="C35"/>
  <c r="C49"/>
  <c r="C41"/>
  <c r="C23"/>
  <c r="C36"/>
  <c r="C34"/>
  <c r="C38"/>
  <c r="C39"/>
  <c r="C40"/>
  <c r="C31"/>
  <c r="C33" l="1"/>
  <c r="C50" l="1"/>
  <c r="C25" l="1"/>
  <c r="C14"/>
  <c r="C21"/>
  <c r="C27"/>
  <c r="C22"/>
  <c r="C15" l="1"/>
  <c r="C18"/>
  <c r="C24" l="1"/>
  <c r="C13" l="1"/>
  <c r="C12" l="1"/>
  <c r="C7" s="1"/>
  <c r="D13" s="1"/>
  <c r="D31" l="1"/>
  <c r="D36"/>
  <c r="N8"/>
  <c r="D19"/>
  <c r="D7"/>
  <c r="E7" s="1"/>
  <c r="D40"/>
  <c r="D23"/>
  <c r="D38"/>
  <c r="D30"/>
  <c r="Q3"/>
  <c r="D42"/>
  <c r="D21"/>
  <c r="D14"/>
  <c r="D22"/>
  <c r="D45"/>
  <c r="D17"/>
  <c r="D32"/>
  <c r="D18"/>
  <c r="D33"/>
  <c r="D26"/>
  <c r="D15"/>
  <c r="D12"/>
  <c r="D35"/>
  <c r="D41"/>
  <c r="D29"/>
  <c r="D34"/>
  <c r="D28"/>
  <c r="D43"/>
  <c r="D47"/>
  <c r="D49"/>
  <c r="D24"/>
  <c r="D20"/>
  <c r="D27"/>
  <c r="D48"/>
  <c r="M8"/>
  <c r="D39"/>
  <c r="D37"/>
  <c r="D25"/>
  <c r="D46"/>
  <c r="D44"/>
  <c r="D16"/>
  <c r="D50"/>
  <c r="N9"/>
  <c r="M9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M20" l="1"/>
  <c r="N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M36" l="1"/>
  <c r="N36"/>
  <c r="N37" l="1"/>
  <c r="M37"/>
  <c r="M38" l="1"/>
  <c r="N38"/>
  <c r="N39" l="1"/>
  <c r="M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<sst xmlns="http://schemas.openxmlformats.org/spreadsheetml/2006/main" count="95" uniqueCount="60">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</sst>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856.1678408447508</c:v>
                </c:pt>
                <c:pt idx="1">
                  <c:v>765.76901479783385</c:v>
                </c:pt>
                <c:pt idx="2">
                  <c:v>741.44346042145708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856.1678408447508</v>
          </cell>
        </row>
      </sheetData>
      <sheetData sheetId="1">
        <row r="4">
          <cell r="J4">
            <v>765.76901479783385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0.95517915259364838</v>
          </cell>
        </row>
      </sheetData>
      <sheetData sheetId="4">
        <row r="46">
          <cell r="M46">
            <v>76.27000000000001</v>
          </cell>
          <cell r="O46">
            <v>0.49457258644266133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22.955897578978888</v>
          </cell>
        </row>
      </sheetData>
      <sheetData sheetId="8">
        <row r="4">
          <cell r="J4">
            <v>7.26042445973372</v>
          </cell>
        </row>
      </sheetData>
      <sheetData sheetId="9">
        <row r="4">
          <cell r="J4">
            <v>15.511514325785765</v>
          </cell>
        </row>
      </sheetData>
      <sheetData sheetId="10">
        <row r="4">
          <cell r="J4">
            <v>10.363206247779626</v>
          </cell>
        </row>
      </sheetData>
      <sheetData sheetId="11">
        <row r="4">
          <cell r="J4">
            <v>26.092764209811584</v>
          </cell>
        </row>
      </sheetData>
      <sheetData sheetId="12">
        <row r="4">
          <cell r="J4">
            <v>1.9140422545103095</v>
          </cell>
        </row>
      </sheetData>
      <sheetData sheetId="13">
        <row r="4">
          <cell r="J4">
            <v>119.88283959875203</v>
          </cell>
        </row>
      </sheetData>
      <sheetData sheetId="14">
        <row r="4">
          <cell r="J4">
            <v>3.7951057361629243</v>
          </cell>
        </row>
      </sheetData>
      <sheetData sheetId="15">
        <row r="4">
          <cell r="J4">
            <v>23.826474122261157</v>
          </cell>
        </row>
      </sheetData>
      <sheetData sheetId="16">
        <row r="4">
          <cell r="J4">
            <v>3.7019061523986818</v>
          </cell>
        </row>
      </sheetData>
      <sheetData sheetId="17">
        <row r="4">
          <cell r="J4">
            <v>4.7488342624122772</v>
          </cell>
        </row>
      </sheetData>
      <sheetData sheetId="18">
        <row r="4">
          <cell r="J4">
            <v>6.9464894590194817</v>
          </cell>
        </row>
      </sheetData>
      <sheetData sheetId="19">
        <row r="4">
          <cell r="J4">
            <v>4.5737780272103654</v>
          </cell>
        </row>
      </sheetData>
      <sheetData sheetId="20">
        <row r="4">
          <cell r="J4">
            <v>12.02321376027961</v>
          </cell>
        </row>
      </sheetData>
      <sheetData sheetId="21">
        <row r="4">
          <cell r="J4">
            <v>1.1171543359724967</v>
          </cell>
        </row>
      </sheetData>
      <sheetData sheetId="22">
        <row r="4">
          <cell r="J4">
            <v>30.260359232024538</v>
          </cell>
        </row>
      </sheetData>
      <sheetData sheetId="23">
        <row r="4">
          <cell r="J4">
            <v>26.615156857522297</v>
          </cell>
        </row>
      </sheetData>
      <sheetData sheetId="24">
        <row r="4">
          <cell r="J4">
            <v>22.986244087413219</v>
          </cell>
        </row>
      </sheetData>
      <sheetData sheetId="25">
        <row r="4">
          <cell r="J4">
            <v>22.412764524556508</v>
          </cell>
        </row>
      </sheetData>
      <sheetData sheetId="26">
        <row r="4">
          <cell r="J4">
            <v>3.1454458475103984</v>
          </cell>
        </row>
      </sheetData>
      <sheetData sheetId="27">
        <row r="4">
          <cell r="J4">
            <v>115.00594752531509</v>
          </cell>
        </row>
      </sheetData>
      <sheetData sheetId="28">
        <row r="4">
          <cell r="J4">
            <v>0.6329865486430386</v>
          </cell>
        </row>
      </sheetData>
      <sheetData sheetId="29">
        <row r="4">
          <cell r="J4">
            <v>6.3707954238926856</v>
          </cell>
        </row>
      </sheetData>
      <sheetData sheetId="30">
        <row r="4">
          <cell r="J4">
            <v>20.938850566309331</v>
          </cell>
        </row>
      </sheetData>
      <sheetData sheetId="31">
        <row r="4">
          <cell r="J4">
            <v>4.0442455694652164</v>
          </cell>
        </row>
      </sheetData>
      <sheetData sheetId="32">
        <row r="4">
          <cell r="J4">
            <v>2.3776282351164837</v>
          </cell>
        </row>
      </sheetData>
      <sheetData sheetId="33">
        <row r="4">
          <cell r="J4">
            <v>1.6757163256653649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44.22+15.37</f>
        <v>59.589999999999996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77.896000000000001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3.2657658412383508E-2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2385.2291862561246</v>
      </c>
      <c r="D7" s="20">
        <f>(C7*[1]Feuil1!$K$2-C4)/C4</f>
        <v>-6.8029815589062459E-2</v>
      </c>
      <c r="E7" s="32">
        <f>C7-C7/(1+D7)</f>
        <v>-174.11147308453428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856.1678408447508</v>
      </c>
    </row>
    <row r="9" spans="2:20">
      <c r="M9" s="17" t="str">
        <f>IF(C13&gt;C7*[2]Params!F8,B13,"Others")</f>
        <v>BTC</v>
      </c>
      <c r="N9" s="18">
        <f>IF(C13&gt;C7*0.1,C13,C7)</f>
        <v>765.76901479783385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741.44346042145708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856.1678408447508</v>
      </c>
      <c r="D12" s="30">
        <f>C12/$C$7</f>
        <v>0.35894573392697698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765.76901479783385</v>
      </c>
      <c r="D13" s="30">
        <f t="shared" ref="D13:D50" si="0">C13/$C$7</f>
        <v>0.32104630414982938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119.88283959875203</v>
      </c>
      <c r="D14" s="30">
        <f t="shared" si="0"/>
        <v>5.0260511773680384E-2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115.00594752531509</v>
      </c>
      <c r="D15" s="30">
        <f t="shared" si="0"/>
        <v>4.8215889771929789E-2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3.1975962913532024E-2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2.4903267301216756E-2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26.615156857522297</v>
      </c>
      <c r="D18" s="30">
        <f>C18/$C$7</f>
        <v>1.1158322651291077E-2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30.260359232024538</v>
      </c>
      <c r="D19" s="30">
        <f>C19/$C$7</f>
        <v>1.2686562535116991E-2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59.589999999999996</v>
      </c>
      <c r="D20" s="30">
        <f t="shared" si="0"/>
        <v>2.4982924216826706E-2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26.092764209811584</v>
      </c>
      <c r="D21" s="30">
        <f t="shared" si="0"/>
        <v>1.0939311140480803E-2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22.955897578978888</v>
      </c>
      <c r="D22" s="30">
        <f t="shared" si="0"/>
        <v>9.6241894536812436E-3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22.986244087413219</v>
      </c>
      <c r="D23" s="30">
        <f t="shared" si="0"/>
        <v>9.6369121340044543E-3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23.826474122261157</v>
      </c>
      <c r="D24" s="30">
        <f t="shared" si="0"/>
        <v>9.9891759917877694E-3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22.412764524556508</v>
      </c>
      <c r="D25" s="30">
        <f t="shared" si="0"/>
        <v>9.3964825911491412E-3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20.938850566309331</v>
      </c>
      <c r="D26" s="30">
        <f t="shared" si="0"/>
        <v>8.7785486975258432E-3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15.511514325785765</v>
      </c>
      <c r="D27" s="30">
        <f t="shared" si="0"/>
        <v>6.5031546717457221E-3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8.3849384852581667E-3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6.8362403470309842E-3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8.3849384852581672E-4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10.363206247779626</v>
      </c>
      <c r="D31" s="30">
        <f t="shared" si="0"/>
        <v>4.3447423448837634E-3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12.02321376027961</v>
      </c>
      <c r="D32" s="30">
        <f t="shared" si="0"/>
        <v>5.0406953887527032E-3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7.26042445973372</v>
      </c>
      <c r="D33" s="30">
        <f t="shared" si="0"/>
        <v>3.04391062358655E-3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6.9464894590194817</v>
      </c>
      <c r="D34" s="30">
        <f t="shared" si="0"/>
        <v>2.9122943401186318E-3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6.3707954238926856</v>
      </c>
      <c r="D35" s="30">
        <f t="shared" si="0"/>
        <v>2.6709363865752198E-3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4.5737780272103654</v>
      </c>
      <c r="D36" s="30">
        <f t="shared" si="0"/>
        <v>1.9175423701692184E-3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2.2639333910197054E-3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4.7488342624122772</v>
      </c>
      <c r="D38" s="30">
        <f t="shared" si="0"/>
        <v>1.9909341583506644E-3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3.7019061523986818</v>
      </c>
      <c r="D39" s="30">
        <f t="shared" si="0"/>
        <v>1.5520127683030845E-3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3.7951057361629243</v>
      </c>
      <c r="D40" s="30">
        <f t="shared" si="0"/>
        <v>1.5910864071388266E-3</v>
      </c>
    </row>
    <row r="41" spans="2:14">
      <c r="B41" s="22" t="s">
        <v>56</v>
      </c>
      <c r="C41" s="9">
        <f>[2]SHIB!$J$4</f>
        <v>3.1454458475103984</v>
      </c>
      <c r="D41" s="30">
        <f t="shared" si="0"/>
        <v>1.3187184970042715E-3</v>
      </c>
    </row>
    <row r="42" spans="2:14">
      <c r="B42" s="22" t="s">
        <v>37</v>
      </c>
      <c r="C42" s="9">
        <f>[2]GRT!$J$4</f>
        <v>4.0442455694652164</v>
      </c>
      <c r="D42" s="30">
        <f t="shared" si="0"/>
        <v>1.6955375159621862E-3</v>
      </c>
    </row>
    <row r="43" spans="2:14">
      <c r="B43" s="22" t="s">
        <v>50</v>
      </c>
      <c r="C43" s="9">
        <f>[2]KAVA!$J$4</f>
        <v>2.3776282351164837</v>
      </c>
      <c r="D43" s="30">
        <f t="shared" si="0"/>
        <v>9.9681332461323282E-4</v>
      </c>
    </row>
    <row r="44" spans="2:14">
      <c r="B44" s="22" t="s">
        <v>36</v>
      </c>
      <c r="C44" s="9">
        <f>[2]AMP!$J$4</f>
        <v>1.9140422545103095</v>
      </c>
      <c r="D44" s="30">
        <f t="shared" si="0"/>
        <v>8.0245632811269012E-4</v>
      </c>
    </row>
    <row r="45" spans="2:14">
      <c r="B45" s="22" t="s">
        <v>40</v>
      </c>
      <c r="C45" s="9">
        <f>[2]SHPING!$J$4</f>
        <v>1.6757163256653649</v>
      </c>
      <c r="D45" s="30">
        <f t="shared" si="0"/>
        <v>7.0253891547234631E-4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7.1137549790898757E-4</v>
      </c>
    </row>
    <row r="47" spans="2:14">
      <c r="B47" s="22" t="s">
        <v>23</v>
      </c>
      <c r="C47" s="9">
        <f>[2]LUNA!J4</f>
        <v>1.1171543359724967</v>
      </c>
      <c r="D47" s="30">
        <f t="shared" si="0"/>
        <v>4.6836351928344097E-4</v>
      </c>
    </row>
    <row r="48" spans="2:14">
      <c r="B48" s="7" t="s">
        <v>25</v>
      </c>
      <c r="C48" s="1">
        <f>[2]POLIS!J4</f>
        <v>0.95517915259364838</v>
      </c>
      <c r="D48" s="30">
        <f t="shared" si="0"/>
        <v>4.004559218449383E-4</v>
      </c>
    </row>
    <row r="49" spans="2:4">
      <c r="B49" s="22" t="s">
        <v>43</v>
      </c>
      <c r="C49" s="9">
        <f>[2]TRX!$J$4</f>
        <v>0.6329865486430386</v>
      </c>
      <c r="D49" s="30">
        <f t="shared" si="0"/>
        <v>2.6537766361838774E-4</v>
      </c>
    </row>
    <row r="50" spans="2:4">
      <c r="B50" s="7" t="s">
        <v>28</v>
      </c>
      <c r="C50" s="1">
        <f>[2]ATLAS!O46</f>
        <v>0.49457258644266133</v>
      </c>
      <c r="D50" s="30">
        <f t="shared" si="0"/>
        <v>2.0734803569083713E-4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2023-06-20T19:04:49Z</dcterms:modified>
</cp:coreProperties>
</file>