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 s="1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<sst xmlns="http://schemas.openxmlformats.org/spreadsheetml/2006/main" count="100" uniqueCount="62">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</sst>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1031.3708205002881</c:v>
                </c:pt>
                <c:pt idx="1">
                  <c:v>955.68151570683438</c:v>
                </c:pt>
                <c:pt idx="2">
                  <c:v>214.1919669472658</c:v>
                </c:pt>
                <c:pt idx="3">
                  <c:v>808.77527729235237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955.68151570683438</v>
          </cell>
        </row>
      </sheetData>
      <sheetData sheetId="1">
        <row r="4">
          <cell r="J4">
            <v>1031.3708205002881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1.7667566896987028</v>
          </cell>
        </row>
      </sheetData>
      <sheetData sheetId="4">
        <row r="46">
          <cell r="M46">
            <v>82.26</v>
          </cell>
          <cell r="O46">
            <v>3.650633205630923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36.066643904212896</v>
          </cell>
        </row>
      </sheetData>
      <sheetData sheetId="8">
        <row r="4">
          <cell r="J4">
            <v>7.0217201390212836</v>
          </cell>
        </row>
      </sheetData>
      <sheetData sheetId="9">
        <row r="4">
          <cell r="J4">
            <v>16.465617863357298</v>
          </cell>
        </row>
      </sheetData>
      <sheetData sheetId="10">
        <row r="4">
          <cell r="J4">
            <v>9.4826263177897889</v>
          </cell>
        </row>
      </sheetData>
      <sheetData sheetId="11">
        <row r="4">
          <cell r="J4">
            <v>37.438222337761104</v>
          </cell>
        </row>
      </sheetData>
      <sheetData sheetId="12">
        <row r="4">
          <cell r="J4">
            <v>1.6480645507382934</v>
          </cell>
        </row>
      </sheetData>
      <sheetData sheetId="13">
        <row r="4">
          <cell r="J4">
            <v>156.71990511303804</v>
          </cell>
        </row>
      </sheetData>
      <sheetData sheetId="14">
        <row r="4">
          <cell r="J4">
            <v>4.1606799280412492</v>
          </cell>
        </row>
      </sheetData>
      <sheetData sheetId="15">
        <row r="4">
          <cell r="J4">
            <v>31.436864412085907</v>
          </cell>
        </row>
      </sheetData>
      <sheetData sheetId="16">
        <row r="4">
          <cell r="J4">
            <v>4.0604841294512566</v>
          </cell>
        </row>
      </sheetData>
      <sheetData sheetId="17">
        <row r="4">
          <cell r="J4">
            <v>8.8392713881616025</v>
          </cell>
        </row>
      </sheetData>
      <sheetData sheetId="18">
        <row r="4">
          <cell r="J4">
            <v>9.2663637147513302</v>
          </cell>
        </row>
      </sheetData>
      <sheetData sheetId="19">
        <row r="4">
          <cell r="J4">
            <v>8.6555180250478205</v>
          </cell>
        </row>
      </sheetData>
      <sheetData sheetId="20">
        <row r="4">
          <cell r="J4">
            <v>11.3436010163462</v>
          </cell>
        </row>
      </sheetData>
      <sheetData sheetId="21">
        <row r="4">
          <cell r="J4">
            <v>1.1557812894099824</v>
          </cell>
        </row>
      </sheetData>
      <sheetData sheetId="22">
        <row r="4">
          <cell r="J4">
            <v>21.739114102088926</v>
          </cell>
        </row>
      </sheetData>
      <sheetData sheetId="23">
        <row r="4">
          <cell r="J4">
            <v>35.663142587868755</v>
          </cell>
        </row>
      </sheetData>
      <sheetData sheetId="24">
        <row r="4">
          <cell r="J4">
            <v>31.676257443224028</v>
          </cell>
        </row>
      </sheetData>
      <sheetData sheetId="25">
        <row r="4">
          <cell r="J4">
            <v>35.886261428504753</v>
          </cell>
        </row>
      </sheetData>
      <sheetData sheetId="26">
        <row r="4">
          <cell r="J4">
            <v>3.4519678223876928</v>
          </cell>
        </row>
      </sheetData>
      <sheetData sheetId="27">
        <row r="4">
          <cell r="J4">
            <v>214.1919669472658</v>
          </cell>
        </row>
      </sheetData>
      <sheetData sheetId="28">
        <row r="4">
          <cell r="J4">
            <v>0.92059712012750528</v>
          </cell>
        </row>
      </sheetData>
      <sheetData sheetId="29">
        <row r="4">
          <cell r="J4">
            <v>9.080819191322492</v>
          </cell>
        </row>
      </sheetData>
      <sheetData sheetId="30">
        <row r="4">
          <cell r="J4">
            <v>18.676743040293083</v>
          </cell>
        </row>
      </sheetData>
      <sheetData sheetId="31">
        <row r="4">
          <cell r="J4">
            <v>4.6499186008102269</v>
          </cell>
        </row>
      </sheetData>
      <sheetData sheetId="32">
        <row r="4">
          <cell r="J4">
            <v>2.0034264364940291</v>
          </cell>
        </row>
      </sheetData>
      <sheetData sheetId="33">
        <row r="4">
          <cell r="J4">
            <v>2.292620112223632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4.5834017656828888E-2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3036.8273853309443</v>
      </c>
      <c r="D7" s="20">
        <f>(C7*[1]Feuil1!$K$2-C4)/C4</f>
        <v>0.10806452311594195</v>
      </c>
      <c r="E7" s="31">
        <f>C7-C7/(1+D7)</f>
        <v>296.16804467160318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1031.3708205002881</v>
      </c>
    </row>
    <row r="9" spans="2:20">
      <c r="M9" s="17" t="str">
        <f>IF(C13&gt;C7*[2]Params!F8,B13,"Others")</f>
        <v>ETH</v>
      </c>
      <c r="N9" s="18">
        <f>IF(C13&gt;C7*0.1,C13,C7)</f>
        <v>955.68151570683438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214.1919669472658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808.77527729235237</v>
      </c>
    </row>
    <row r="12" spans="2:20">
      <c r="B12" s="7" t="s">
        <v>4</v>
      </c>
      <c r="C12" s="1">
        <f>[2]BTC!J4</f>
        <v>1031.3708205002881</v>
      </c>
      <c r="D12" s="20">
        <f>C12/$C$7</f>
        <v>0.3396211538009074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955.68151570683438</v>
      </c>
      <c r="D13" s="20">
        <f t="shared" ref="D13:D50" si="0">C13/$C$7</f>
        <v>0.31469734510533831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214.1919669472658</v>
      </c>
      <c r="D14" s="20">
        <f t="shared" si="0"/>
        <v>7.0531492169063084E-2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156.71990511303804</v>
      </c>
      <c r="D15" s="20">
        <f t="shared" si="0"/>
        <v>5.1606458065432383E-2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3.3330837468382932E-2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2.708747964976467E-2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2.2770474322650461E-2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6.9151115079632633E-3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31.676257443224028</v>
      </c>
      <c r="D20" s="20">
        <f t="shared" si="0"/>
        <v>1.0430707255945021E-2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35.663142587868755</v>
      </c>
      <c r="D21" s="20">
        <f t="shared" si="0"/>
        <v>1.1743552748547903E-2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37.438222337761104</v>
      </c>
      <c r="D22" s="20">
        <f t="shared" si="0"/>
        <v>1.2328070577406624E-2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36.066643904212896</v>
      </c>
      <c r="D23" s="20">
        <f t="shared" si="0"/>
        <v>1.1876422110268365E-2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31.436864412085907</v>
      </c>
      <c r="D24" s="20">
        <f t="shared" si="0"/>
        <v>1.0351877279537906E-2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35.886261428504753</v>
      </c>
      <c r="D25" s="20">
        <f t="shared" si="0"/>
        <v>1.1817023780096733E-2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21.739114102088926</v>
      </c>
      <c r="D26" s="20">
        <f t="shared" si="0"/>
        <v>7.1584951476324574E-3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18.676743040293083</v>
      </c>
      <c r="D27" s="20">
        <f t="shared" si="0"/>
        <v>6.1500838442477852E-3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5.5880686804826935E-3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16.465617863357298</v>
      </c>
      <c r="D29" s="20">
        <f t="shared" si="0"/>
        <v>5.4219801701251204E-3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7.463929881611142E-3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8.6555180250478205</v>
      </c>
      <c r="D31" s="20">
        <f t="shared" si="0"/>
        <v>2.8501843953519829E-3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11.3436010163462</v>
      </c>
      <c r="D32" s="20">
        <f t="shared" si="0"/>
        <v>3.7353459966609228E-3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9.2663637147513302</v>
      </c>
      <c r="D33" s="20">
        <f t="shared" si="0"/>
        <v>3.0513303981357207E-3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9.4826263177897889</v>
      </c>
      <c r="D34" s="20">
        <f t="shared" si="0"/>
        <v>3.1225437321839751E-3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9.080819191322492</v>
      </c>
      <c r="D35" s="20">
        <f t="shared" si="0"/>
        <v>2.9902322519832296E-3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8.8392713881616025</v>
      </c>
      <c r="D36" s="20">
        <f t="shared" si="0"/>
        <v>2.910692728489843E-3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7.0217201390212836</v>
      </c>
      <c r="D37" s="20">
        <f t="shared" si="0"/>
        <v>2.3121894161449276E-3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4.6499186008102269</v>
      </c>
      <c r="D38" s="20">
        <f t="shared" si="0"/>
        <v>1.5311764584550111E-3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1.7781715306191249E-3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4.1606799280412492</v>
      </c>
      <c r="D40" s="20">
        <f t="shared" si="0"/>
        <v>1.3700745548261811E-3</v>
      </c>
    </row>
    <row r="41" spans="2:14">
      <c r="B41" s="22" t="s">
        <v>33</v>
      </c>
      <c r="C41" s="1">
        <f>[2]EGLD!$J$4</f>
        <v>4.0604841294512566</v>
      </c>
      <c r="D41" s="20">
        <f t="shared" si="0"/>
        <v>1.3370809776890751E-3</v>
      </c>
    </row>
    <row r="42" spans="2:14">
      <c r="B42" s="22" t="s">
        <v>56</v>
      </c>
      <c r="C42" s="9">
        <f>[2]SHIB!$J$4</f>
        <v>3.4519678223876928</v>
      </c>
      <c r="D42" s="20">
        <f t="shared" si="0"/>
        <v>1.1367020197005724E-3</v>
      </c>
    </row>
    <row r="43" spans="2:14">
      <c r="B43" s="22" t="s">
        <v>40</v>
      </c>
      <c r="C43" s="9">
        <f>[2]SHPING!$J$4</f>
        <v>2.292620112223632</v>
      </c>
      <c r="D43" s="20">
        <f t="shared" si="0"/>
        <v>7.5493922482979361E-4</v>
      </c>
    </row>
    <row r="44" spans="2:14">
      <c r="B44" s="7" t="s">
        <v>28</v>
      </c>
      <c r="C44" s="1">
        <f>[2]ATLAS!O46</f>
        <v>3.650633205630923</v>
      </c>
      <c r="D44" s="20">
        <f t="shared" si="0"/>
        <v>1.2021207472195817E-3</v>
      </c>
    </row>
    <row r="45" spans="2:14">
      <c r="B45" s="22" t="s">
        <v>50</v>
      </c>
      <c r="C45" s="9">
        <f>[2]KAVA!$J$4</f>
        <v>2.0034264364940291</v>
      </c>
      <c r="D45" s="20">
        <f t="shared" si="0"/>
        <v>6.5971034315989014E-4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5.5873890238087687E-4</v>
      </c>
    </row>
    <row r="47" spans="2:14">
      <c r="B47" s="22" t="s">
        <v>36</v>
      </c>
      <c r="C47" s="9">
        <f>[2]AMP!$J$4</f>
        <v>1.6480645507382934</v>
      </c>
      <c r="D47" s="20">
        <f t="shared" si="0"/>
        <v>5.4269286384174662E-4</v>
      </c>
    </row>
    <row r="48" spans="2:14">
      <c r="B48" s="22" t="s">
        <v>23</v>
      </c>
      <c r="C48" s="9">
        <f>[2]LUNA!J4</f>
        <v>1.1557812894099824</v>
      </c>
      <c r="D48" s="20">
        <f t="shared" si="0"/>
        <v>3.805884045279804E-4</v>
      </c>
    </row>
    <row r="49" spans="2:4">
      <c r="B49" s="7" t="s">
        <v>25</v>
      </c>
      <c r="C49" s="1">
        <f>[2]POLIS!J4</f>
        <v>1.7667566896987028</v>
      </c>
      <c r="D49" s="20">
        <f t="shared" si="0"/>
        <v>5.8177711984317045E-4</v>
      </c>
    </row>
    <row r="50" spans="2:4">
      <c r="B50" s="22" t="s">
        <v>43</v>
      </c>
      <c r="C50" s="9">
        <f>[2]TRX!$J$4</f>
        <v>0.92059712012750528</v>
      </c>
      <c r="D50" s="20">
        <f t="shared" si="0"/>
        <v>3.0314436855197858E-4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2023-11-02T22:57:36Z</dcterms:modified>
</cp:coreProperties>
</file>