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24"/>
  <c r="C47"/>
  <c r="C31"/>
  <c r="C35"/>
  <c r="C37"/>
  <c r="C40"/>
  <c r="C15"/>
  <c r="C32"/>
  <c r="C29"/>
  <c r="C13"/>
  <c r="C12"/>
  <c r="C33" l="1"/>
  <c r="C49"/>
  <c r="C42"/>
  <c r="C34"/>
  <c r="C41"/>
  <c r="C19"/>
  <c r="C21"/>
  <c r="C25"/>
  <c r="C20" l="1"/>
  <c r="C22"/>
  <c r="C23"/>
  <c r="C14" l="1"/>
  <c r="C7" s="1"/>
  <c r="D14" l="1"/>
  <c r="D34"/>
  <c r="D44"/>
  <c r="M9"/>
  <c r="D25"/>
  <c r="D38"/>
  <c r="D31"/>
  <c r="N9"/>
  <c r="D48"/>
  <c r="D43"/>
  <c r="D36"/>
  <c r="D13"/>
  <c r="Q3"/>
  <c r="D12"/>
  <c r="D20"/>
  <c r="D15"/>
  <c r="D37"/>
  <c r="D39"/>
  <c r="D47"/>
  <c r="N8"/>
  <c r="D26"/>
  <c r="D22"/>
  <c r="D19"/>
  <c r="D45"/>
  <c r="D29"/>
  <c r="D46"/>
  <c r="D16"/>
  <c r="D41"/>
  <c r="D30"/>
  <c r="D28"/>
  <c r="D40"/>
  <c r="D27"/>
  <c r="D49"/>
  <c r="D7"/>
  <c r="E7" s="1"/>
  <c r="D24"/>
  <c r="D32"/>
  <c r="D35"/>
  <c r="D33"/>
  <c r="M8"/>
  <c r="D50"/>
  <c r="D42"/>
  <c r="D21"/>
  <c r="D18"/>
  <c r="D17"/>
  <c r="D23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N32" l="1"/>
  <c r="M32"/>
  <c r="N33" l="1"/>
  <c r="M33"/>
  <c r="N34" l="1"/>
  <c r="M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<sst xmlns="http://schemas.openxmlformats.org/spreadsheetml/2006/main" count="97" uniqueCount="60">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</sst>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976.00507006656721</c:v>
                </c:pt>
                <c:pt idx="1">
                  <c:v>873.68430351511313</c:v>
                </c:pt>
                <c:pt idx="2">
                  <c:v>202.94577513566199</c:v>
                </c:pt>
                <c:pt idx="3">
                  <c:v>722.28365295251012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976.00507006656721</v>
          </cell>
        </row>
      </sheetData>
      <sheetData sheetId="1">
        <row r="4">
          <cell r="J4">
            <v>873.68430351511313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0.76140496962804471</v>
          </cell>
        </row>
      </sheetData>
      <sheetData sheetId="4">
        <row r="46">
          <cell r="M46">
            <v>79.390000000000015</v>
          </cell>
          <cell r="O46">
            <v>0.84615124404881747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31.405106159455453</v>
          </cell>
        </row>
      </sheetData>
      <sheetData sheetId="8">
        <row r="4">
          <cell r="J4">
            <v>7.243892105439997</v>
          </cell>
        </row>
      </sheetData>
      <sheetData sheetId="9">
        <row r="4">
          <cell r="J4">
            <v>18.890832343935649</v>
          </cell>
        </row>
      </sheetData>
      <sheetData sheetId="10">
        <row r="4">
          <cell r="J4">
            <v>11.303978236685248</v>
          </cell>
        </row>
      </sheetData>
      <sheetData sheetId="11">
        <row r="4">
          <cell r="J4">
            <v>36.940813111032355</v>
          </cell>
        </row>
      </sheetData>
      <sheetData sheetId="12">
        <row r="4">
          <cell r="J4">
            <v>1.9561629237698923</v>
          </cell>
        </row>
      </sheetData>
      <sheetData sheetId="13">
        <row r="4">
          <cell r="J4">
            <v>140.11476383001866</v>
          </cell>
        </row>
      </sheetData>
      <sheetData sheetId="14">
        <row r="4">
          <cell r="J4">
            <v>4.2708086008132575</v>
          </cell>
        </row>
      </sheetData>
      <sheetData sheetId="15">
        <row r="4">
          <cell r="J4">
            <v>30.855557134149457</v>
          </cell>
        </row>
      </sheetData>
      <sheetData sheetId="16">
        <row r="4">
          <cell r="J4">
            <v>4.5114374000187318</v>
          </cell>
        </row>
      </sheetData>
      <sheetData sheetId="17">
        <row r="4">
          <cell r="J4">
            <v>6.2422113756613253</v>
          </cell>
        </row>
      </sheetData>
      <sheetData sheetId="18">
        <row r="4">
          <cell r="J4">
            <v>8.8324479098884758</v>
          </cell>
        </row>
      </sheetData>
      <sheetData sheetId="19">
        <row r="4">
          <cell r="J4">
            <v>8.0690910834832899</v>
          </cell>
        </row>
      </sheetData>
      <sheetData sheetId="20">
        <row r="4">
          <cell r="J4">
            <v>12.048730808803917</v>
          </cell>
        </row>
      </sheetData>
      <sheetData sheetId="21">
        <row r="4">
          <cell r="J4">
            <v>1.494736589366169</v>
          </cell>
        </row>
      </sheetData>
      <sheetData sheetId="22">
        <row r="4">
          <cell r="J4">
            <v>30.45102626326609</v>
          </cell>
        </row>
      </sheetData>
      <sheetData sheetId="23">
        <row r="4">
          <cell r="J4">
            <v>36.039539562986491</v>
          </cell>
        </row>
      </sheetData>
      <sheetData sheetId="24">
        <row r="4">
          <cell r="J4">
            <v>25.186074805756778</v>
          </cell>
        </row>
      </sheetData>
      <sheetData sheetId="25">
        <row r="4">
          <cell r="J4">
            <v>30.216109445877276</v>
          </cell>
        </row>
      </sheetData>
      <sheetData sheetId="26">
        <row r="4">
          <cell r="J4">
            <v>3.4382281407246809</v>
          </cell>
        </row>
      </sheetData>
      <sheetData sheetId="27">
        <row r="4">
          <cell r="J4">
            <v>202.94577513566199</v>
          </cell>
        </row>
      </sheetData>
      <sheetData sheetId="28">
        <row r="4">
          <cell r="J4">
            <v>0.74116236741128505</v>
          </cell>
        </row>
      </sheetData>
      <sheetData sheetId="29">
        <row r="4">
          <cell r="J4">
            <v>9.6950458749123669</v>
          </cell>
        </row>
      </sheetData>
      <sheetData sheetId="30">
        <row r="4">
          <cell r="J4">
            <v>17.332841656736267</v>
          </cell>
        </row>
      </sheetData>
      <sheetData sheetId="31">
        <row r="4">
          <cell r="J4">
            <v>4.7889245777543428</v>
          </cell>
        </row>
      </sheetData>
      <sheetData sheetId="32">
        <row r="4">
          <cell r="J4">
            <v>2.6514237526809219</v>
          </cell>
        </row>
      </sheetData>
      <sheetData sheetId="33">
        <row r="4">
          <cell r="J4">
            <v>1.7088184704392286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2.8588823281266648E-2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2798.9959297287542</v>
      </c>
      <c r="D7" s="20">
        <f>(C7*[1]Feuil1!$K$2-C4)/C4</f>
        <v>4.056239659924453E-2</v>
      </c>
      <c r="E7" s="31">
        <f>C7-C7/(1+D7)</f>
        <v>109.10828927931607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976.00507006656721</v>
      </c>
    </row>
    <row r="9" spans="2:20">
      <c r="M9" s="17" t="str">
        <f>IF(C13&gt;C7*[2]Params!F8,B13,"Others")</f>
        <v>BTC</v>
      </c>
      <c r="N9" s="18">
        <f>IF(C13&gt;C7*0.1,C13,C7)</f>
        <v>873.68430351511313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202.94577513566199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722.28365295251012</v>
      </c>
    </row>
    <row r="12" spans="2:20">
      <c r="B12" s="7" t="s">
        <v>19</v>
      </c>
      <c r="C12" s="1">
        <f>[2]ETH!J4</f>
        <v>976.00507006656721</v>
      </c>
      <c r="D12" s="20">
        <f>C12/$C$7</f>
        <v>0.34869828130159164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873.68430351511313</v>
      </c>
      <c r="D13" s="20">
        <f t="shared" ref="D13:D50" si="0">C13/$C$7</f>
        <v>0.31214204144976387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202.94577513566199</v>
      </c>
      <c r="D14" s="20">
        <f t="shared" si="0"/>
        <v>7.2506634604262932E-2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140.11476383001866</v>
      </c>
      <c r="D15" s="20">
        <f t="shared" si="0"/>
        <v>5.0058938043399351E-2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2.836374256810497E-2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2.4705287801794415E-2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1.3408379626917488E-2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36.940813111032355</v>
      </c>
      <c r="D19" s="20">
        <f>C19/$C$7</f>
        <v>1.3197880253656612E-2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36.039539562986491</v>
      </c>
      <c r="D20" s="20">
        <f t="shared" si="0"/>
        <v>1.2875881375961493E-2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30.45102626326609</v>
      </c>
      <c r="D21" s="20">
        <f t="shared" si="0"/>
        <v>1.0879267790223992E-2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30.855557134149457</v>
      </c>
      <c r="D22" s="20">
        <f t="shared" si="0"/>
        <v>1.102379492818327E-2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31.405106159455453</v>
      </c>
      <c r="D23" s="20">
        <f t="shared" si="0"/>
        <v>1.1220132843315305E-2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30.216109445877276</v>
      </c>
      <c r="D24" s="20">
        <f t="shared" si="0"/>
        <v>1.0795338830237408E-2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25.186074805756778</v>
      </c>
      <c r="D25" s="20">
        <f t="shared" si="0"/>
        <v>8.9982534587670932E-3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8.3387045161805E-3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8.098142060843673E-3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6.8417391381686617E-3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18.890832343935649</v>
      </c>
      <c r="D29" s="20">
        <f t="shared" si="0"/>
        <v>6.7491460574457957E-3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17.332841656736267</v>
      </c>
      <c r="D30" s="20">
        <f t="shared" si="0"/>
        <v>6.1925212082805572E-3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12.048730808803917</v>
      </c>
      <c r="D31" s="20">
        <f t="shared" si="0"/>
        <v>4.304661782759912E-3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11.303978236685248</v>
      </c>
      <c r="D32" s="20">
        <f t="shared" si="0"/>
        <v>4.0385833064718662E-3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9.6950458749123669</v>
      </c>
      <c r="D33" s="20">
        <f t="shared" si="0"/>
        <v>3.4637584756516231E-3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8.8324479098884758</v>
      </c>
      <c r="D34" s="20">
        <f t="shared" si="0"/>
        <v>3.1555772611446468E-3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8.0690910834832899</v>
      </c>
      <c r="D35" s="20">
        <f t="shared" si="0"/>
        <v>2.8828520248206477E-3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7.243892105439997</v>
      </c>
      <c r="D36" s="20">
        <f t="shared" si="0"/>
        <v>2.5880323827916357E-3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6.2422113756613253</v>
      </c>
      <c r="D37" s="20">
        <f t="shared" si="0"/>
        <v>2.2301609335552866E-3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1.9292632556715812E-3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4.7889245777543428</v>
      </c>
      <c r="D39" s="20">
        <f t="shared" si="0"/>
        <v>1.7109437448229619E-3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4.5114374000187318</v>
      </c>
      <c r="D40" s="20">
        <f t="shared" si="0"/>
        <v>1.6118056307627168E-3</v>
      </c>
    </row>
    <row r="41" spans="2:14">
      <c r="B41" s="22" t="s">
        <v>51</v>
      </c>
      <c r="C41" s="9">
        <f>[2]DOGE!$J$4</f>
        <v>4.2708086008132575</v>
      </c>
      <c r="D41" s="20">
        <f t="shared" si="0"/>
        <v>1.5258359454731806E-3</v>
      </c>
    </row>
    <row r="42" spans="2:14">
      <c r="B42" s="22" t="s">
        <v>56</v>
      </c>
      <c r="C42" s="9">
        <f>[2]SHIB!$J$4</f>
        <v>3.4382281407246809</v>
      </c>
      <c r="D42" s="20">
        <f t="shared" si="0"/>
        <v>1.2283791141696563E-3</v>
      </c>
    </row>
    <row r="43" spans="2:14">
      <c r="B43" s="22" t="s">
        <v>50</v>
      </c>
      <c r="C43" s="9">
        <f>[2]KAVA!$J$4</f>
        <v>2.6514237526809219</v>
      </c>
      <c r="D43" s="20">
        <f t="shared" si="0"/>
        <v>9.4727674467817702E-4</v>
      </c>
    </row>
    <row r="44" spans="2:14">
      <c r="B44" s="22" t="s">
        <v>36</v>
      </c>
      <c r="C44" s="9">
        <f>[2]AMP!$J$4</f>
        <v>1.9561629237698923</v>
      </c>
      <c r="D44" s="20">
        <f t="shared" si="0"/>
        <v>6.9888023165487804E-4</v>
      </c>
    </row>
    <row r="45" spans="2:14">
      <c r="B45" s="22" t="s">
        <v>40</v>
      </c>
      <c r="C45" s="9">
        <f>[2]SHPING!$J$4</f>
        <v>1.7088184704392286</v>
      </c>
      <c r="D45" s="20">
        <f t="shared" si="0"/>
        <v>6.1051123807987363E-4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6.0621510091457445E-4</v>
      </c>
    </row>
    <row r="47" spans="2:14">
      <c r="B47" s="22" t="s">
        <v>23</v>
      </c>
      <c r="C47" s="9">
        <f>[2]LUNA!J4</f>
        <v>1.494736589366169</v>
      </c>
      <c r="D47" s="20">
        <f t="shared" si="0"/>
        <v>5.3402599606889082E-4</v>
      </c>
    </row>
    <row r="48" spans="2:14">
      <c r="B48" s="7" t="s">
        <v>28</v>
      </c>
      <c r="C48" s="1">
        <f>[2]ATLAS!O46</f>
        <v>0.84615124404881747</v>
      </c>
      <c r="D48" s="20">
        <f t="shared" si="0"/>
        <v>3.023052784970704E-4</v>
      </c>
    </row>
    <row r="49" spans="2:4">
      <c r="B49" s="22" t="s">
        <v>43</v>
      </c>
      <c r="C49" s="9">
        <f>[2]TRX!$J$4</f>
        <v>0.74116236741128505</v>
      </c>
      <c r="D49" s="20">
        <f t="shared" si="0"/>
        <v>2.6479580035799116E-4</v>
      </c>
    </row>
    <row r="50" spans="2:4">
      <c r="B50" s="7" t="s">
        <v>25</v>
      </c>
      <c r="C50" s="1">
        <f>[2]POLIS!J4</f>
        <v>0.76140496962804471</v>
      </c>
      <c r="D50" s="20">
        <f t="shared" si="0"/>
        <v>2.7202789455354126E-4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2023-07-19T06:24:47Z</dcterms:modified>
</cp:coreProperties>
</file>