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<sst xmlns="http://schemas.openxmlformats.org/spreadsheetml/2006/main" count="97" uniqueCount="60">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</sst>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935.30531602109716</c:v>
                </c:pt>
                <c:pt idx="1">
                  <c:v>847.26111288559434</c:v>
                </c:pt>
                <c:pt idx="2">
                  <c:v>182.05886851754752</c:v>
                </c:pt>
                <c:pt idx="3">
                  <c:v>649.76355208697123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935.30531602109716</v>
          </cell>
        </row>
      </sheetData>
      <sheetData sheetId="1">
        <row r="4">
          <cell r="J4">
            <v>847.26111288559434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0.95384242056311974</v>
          </cell>
        </row>
      </sheetData>
      <sheetData sheetId="4">
        <row r="46">
          <cell r="M46">
            <v>79.390000000000015</v>
          </cell>
          <cell r="O46">
            <v>1.120821905850482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27.52683065042325</v>
          </cell>
        </row>
      </sheetData>
      <sheetData sheetId="8">
        <row r="4">
          <cell r="J4">
            <v>6.5669268886628904</v>
          </cell>
        </row>
      </sheetData>
      <sheetData sheetId="9">
        <row r="4">
          <cell r="J4">
            <v>16.9582754941761</v>
          </cell>
        </row>
      </sheetData>
      <sheetData sheetId="10">
        <row r="4">
          <cell r="J4">
            <v>9.5652551200312779</v>
          </cell>
        </row>
      </sheetData>
      <sheetData sheetId="11">
        <row r="4">
          <cell r="J4">
            <v>31.300187585569745</v>
          </cell>
        </row>
      </sheetData>
      <sheetData sheetId="12">
        <row r="4">
          <cell r="J4">
            <v>2.1609245705126492</v>
          </cell>
        </row>
      </sheetData>
      <sheetData sheetId="13">
        <row r="4">
          <cell r="J4">
            <v>137.81542361401816</v>
          </cell>
        </row>
      </sheetData>
      <sheetData sheetId="14">
        <row r="4">
          <cell r="J4">
            <v>4.2381808427045913</v>
          </cell>
        </row>
      </sheetData>
      <sheetData sheetId="15">
        <row r="4">
          <cell r="J4">
            <v>28.516732696636467</v>
          </cell>
        </row>
      </sheetData>
      <sheetData sheetId="16">
        <row r="4">
          <cell r="J4">
            <v>3.5533670893255667</v>
          </cell>
        </row>
      </sheetData>
      <sheetData sheetId="17">
        <row r="4">
          <cell r="J4">
            <v>6.3870611841499612</v>
          </cell>
        </row>
      </sheetData>
      <sheetData sheetId="18">
        <row r="4">
          <cell r="J4">
            <v>7.776785481617587</v>
          </cell>
        </row>
      </sheetData>
      <sheetData sheetId="19">
        <row r="4">
          <cell r="J4">
            <v>8.4143050567635651</v>
          </cell>
        </row>
      </sheetData>
      <sheetData sheetId="20">
        <row r="4">
          <cell r="J4">
            <v>10.038366944407509</v>
          </cell>
        </row>
      </sheetData>
      <sheetData sheetId="21">
        <row r="4">
          <cell r="J4">
            <v>1.2503789347934839</v>
          </cell>
        </row>
      </sheetData>
      <sheetData sheetId="22">
        <row r="4">
          <cell r="J4">
            <v>23.134554612727719</v>
          </cell>
        </row>
      </sheetData>
      <sheetData sheetId="23">
        <row r="4">
          <cell r="J4">
            <v>30.393620793868266</v>
          </cell>
        </row>
      </sheetData>
      <sheetData sheetId="24">
        <row r="4">
          <cell r="J4">
            <v>24.140029384327324</v>
          </cell>
        </row>
      </sheetData>
      <sheetData sheetId="25">
        <row r="4">
          <cell r="J4">
            <v>25.357157027387483</v>
          </cell>
        </row>
      </sheetData>
      <sheetData sheetId="26">
        <row r="4">
          <cell r="J4">
            <v>4.2393777730082807</v>
          </cell>
        </row>
      </sheetData>
      <sheetData sheetId="27">
        <row r="4">
          <cell r="J4">
            <v>182.05886851754752</v>
          </cell>
        </row>
      </sheetData>
      <sheetData sheetId="28">
        <row r="4">
          <cell r="J4">
            <v>0.70154289452670737</v>
          </cell>
        </row>
      </sheetData>
      <sheetData sheetId="29">
        <row r="4">
          <cell r="J4">
            <v>9.6025425906308683</v>
          </cell>
        </row>
      </sheetData>
      <sheetData sheetId="30">
        <row r="4">
          <cell r="J4">
            <v>20.085689452202114</v>
          </cell>
        </row>
      </sheetData>
      <sheetData sheetId="31">
        <row r="4">
          <cell r="J4">
            <v>4.1137802847597937</v>
          </cell>
        </row>
      </sheetData>
      <sheetData sheetId="32">
        <row r="4">
          <cell r="J4">
            <v>2.1738630610854615</v>
          </cell>
        </row>
      </sheetData>
      <sheetData sheetId="33">
        <row r="4">
          <cell r="J4">
            <v>1.3821899065320904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1.7188590748795373E-2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2637.7357319521666</v>
      </c>
      <c r="D7" s="20">
        <f>(C7*[1]Feuil1!$K$2-C4)/C4</f>
        <v>2.6480852449756401E-3</v>
      </c>
      <c r="E7" s="31">
        <f>C7-C7/(1+D7)</f>
        <v>6.9665011829360992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935.30531602109716</v>
      </c>
    </row>
    <row r="9" spans="2:20">
      <c r="M9" s="17" t="str">
        <f>IF(C13&gt;C7*[2]Params!F8,B13,"Others")</f>
        <v>BTC</v>
      </c>
      <c r="N9" s="18">
        <f>IF(C13&gt;C7*0.1,C13,C7)</f>
        <v>847.26111288559434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182.05886851754752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649.76355208697123</v>
      </c>
    </row>
    <row r="12" spans="2:20">
      <c r="B12" s="7" t="s">
        <v>19</v>
      </c>
      <c r="C12" s="1">
        <f>[2]ETH!J4</f>
        <v>935.30531602109716</v>
      </c>
      <c r="D12" s="20">
        <f>C12/$C$7</f>
        <v>0.35458643740966628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847.26111288559434</v>
      </c>
      <c r="D13" s="20">
        <f t="shared" ref="D13:D50" si="0">C13/$C$7</f>
        <v>0.3212077323070357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182.05886851754752</v>
      </c>
      <c r="D14" s="20">
        <f t="shared" si="0"/>
        <v>6.9020890270462099E-2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137.81542361401816</v>
      </c>
      <c r="D15" s="20">
        <f t="shared" si="0"/>
        <v>5.2247623575248037E-2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3.0097783882710696E-2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2.6215666399917424E-2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31.300187585569745</v>
      </c>
      <c r="D18" s="20">
        <f>C18/$C$7</f>
        <v>1.1866309125063387E-2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30.393620793868266</v>
      </c>
      <c r="D19" s="20">
        <f>C19/$C$7</f>
        <v>1.1522617836842282E-2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28.516732696636467</v>
      </c>
      <c r="D20" s="20">
        <f t="shared" si="0"/>
        <v>1.0811065093140117E-2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27.52683065042325</v>
      </c>
      <c r="D21" s="20">
        <f t="shared" si="0"/>
        <v>1.0435780323622816E-2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25.357157027387483</v>
      </c>
      <c r="D22" s="20">
        <f t="shared" si="0"/>
        <v>9.6132287705034264E-3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23.134554612727719</v>
      </c>
      <c r="D23" s="20">
        <f t="shared" si="0"/>
        <v>8.7706112225298723E-3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24.140029384327324</v>
      </c>
      <c r="D24" s="20">
        <f t="shared" si="0"/>
        <v>9.1517998152383095E-3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8.5932288030580121E-3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20.085689452202114</v>
      </c>
      <c r="D26" s="20">
        <f t="shared" si="0"/>
        <v>7.6147466969091939E-3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16.9582754941761</v>
      </c>
      <c r="D27" s="20">
        <f t="shared" si="0"/>
        <v>6.4291032982388341E-3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6.243991693516123E-3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5.8118028331270296E-3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5.1327962221522196E-3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10.038366944407509</v>
      </c>
      <c r="D31" s="20">
        <f t="shared" si="0"/>
        <v>3.8056757630447668E-3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9.5652551200312779</v>
      </c>
      <c r="D32" s="20">
        <f t="shared" si="0"/>
        <v>3.6263129032081281E-3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9.6025425906308683</v>
      </c>
      <c r="D33" s="20">
        <f t="shared" si="0"/>
        <v>3.6404490693706095E-3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8.4143050567635651</v>
      </c>
      <c r="D34" s="20">
        <f t="shared" si="0"/>
        <v>3.1899727310954712E-3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7.776785481617587</v>
      </c>
      <c r="D35" s="20">
        <f t="shared" si="0"/>
        <v>2.9482807498164539E-3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6.5669268886628904</v>
      </c>
      <c r="D36" s="20">
        <f t="shared" si="0"/>
        <v>2.489607586201504E-3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6.3870611841499612</v>
      </c>
      <c r="D37" s="20">
        <f t="shared" si="0"/>
        <v>2.4214181529940261E-3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2.0472103913167618E-3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4.2381808427045913</v>
      </c>
      <c r="D39" s="20">
        <f t="shared" si="0"/>
        <v>1.6067496039749018E-3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4.1137802847597937</v>
      </c>
      <c r="D40" s="20">
        <f t="shared" si="0"/>
        <v>1.5595877308433846E-3</v>
      </c>
    </row>
    <row r="41" spans="2:14">
      <c r="B41" s="22" t="s">
        <v>56</v>
      </c>
      <c r="C41" s="9">
        <f>[2]SHIB!$J$4</f>
        <v>4.2393777730082807</v>
      </c>
      <c r="D41" s="20">
        <f t="shared" si="0"/>
        <v>1.6072033758555305E-3</v>
      </c>
    </row>
    <row r="42" spans="2:14">
      <c r="B42" s="22" t="s">
        <v>33</v>
      </c>
      <c r="C42" s="1">
        <f>[2]EGLD!$J$4</f>
        <v>3.5533670893255667</v>
      </c>
      <c r="D42" s="20">
        <f t="shared" si="0"/>
        <v>1.3471277832278327E-3</v>
      </c>
    </row>
    <row r="43" spans="2:14">
      <c r="B43" s="22" t="s">
        <v>50</v>
      </c>
      <c r="C43" s="9">
        <f>[2]KAVA!$J$4</f>
        <v>2.1738630610854615</v>
      </c>
      <c r="D43" s="20">
        <f t="shared" si="0"/>
        <v>8.2413982369515212E-4</v>
      </c>
    </row>
    <row r="44" spans="2:14">
      <c r="B44" s="22" t="s">
        <v>36</v>
      </c>
      <c r="C44" s="9">
        <f>[2]AMP!$J$4</f>
        <v>2.1609245705126492</v>
      </c>
      <c r="D44" s="20">
        <f t="shared" si="0"/>
        <v>8.1923467326022335E-4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6.4327657219255129E-4</v>
      </c>
    </row>
    <row r="46" spans="2:14">
      <c r="B46" s="22" t="s">
        <v>40</v>
      </c>
      <c r="C46" s="9">
        <f>[2]SHPING!$J$4</f>
        <v>1.3821899065320904</v>
      </c>
      <c r="D46" s="20">
        <f t="shared" si="0"/>
        <v>5.24006211004748E-4</v>
      </c>
    </row>
    <row r="47" spans="2:14">
      <c r="B47" s="22" t="s">
        <v>23</v>
      </c>
      <c r="C47" s="9">
        <f>[2]LUNA!J4</f>
        <v>1.2503789347934839</v>
      </c>
      <c r="D47" s="20">
        <f t="shared" si="0"/>
        <v>4.7403495340607481E-4</v>
      </c>
    </row>
    <row r="48" spans="2:14">
      <c r="B48" s="7" t="s">
        <v>28</v>
      </c>
      <c r="C48" s="1">
        <f>[2]ATLAS!O46</f>
        <v>1.120821905850482</v>
      </c>
      <c r="D48" s="20">
        <f t="shared" si="0"/>
        <v>4.2491819490232669E-4</v>
      </c>
    </row>
    <row r="49" spans="2:4">
      <c r="B49" s="7" t="s">
        <v>25</v>
      </c>
      <c r="C49" s="1">
        <f>[2]POLIS!J4</f>
        <v>0.95384242056311974</v>
      </c>
      <c r="D49" s="20">
        <f t="shared" si="0"/>
        <v>3.616140953806577E-4</v>
      </c>
    </row>
    <row r="50" spans="2:4">
      <c r="B50" s="22" t="s">
        <v>43</v>
      </c>
      <c r="C50" s="9">
        <f>[2]TRX!$J$4</f>
        <v>0.70154289452670737</v>
      </c>
      <c r="D50" s="20">
        <f t="shared" si="0"/>
        <v>2.6596405622768786E-4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2023-08-16T14:10:09Z</dcterms:modified>
</cp:coreProperties>
</file>