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 l="1"/>
  <c r="C16" l="1"/>
  <c r="T2"/>
  <c r="C25" i="2" l="1"/>
  <c r="C34" i="1" l="1"/>
  <c r="C4"/>
  <c r="C38"/>
  <c r="C28"/>
  <c r="Q2" l="1"/>
  <c r="C44" l="1"/>
  <c r="C43" l="1"/>
  <c r="C39" l="1"/>
  <c r="C49" l="1"/>
  <c r="C40"/>
  <c r="C31" l="1"/>
  <c r="C45" l="1"/>
  <c r="C22"/>
  <c r="C47"/>
  <c r="C41"/>
  <c r="C35"/>
  <c r="C46"/>
  <c r="C26"/>
  <c r="C18"/>
  <c r="C30" l="1"/>
  <c r="C48"/>
  <c r="C42"/>
  <c r="C27" l="1"/>
  <c r="C17" l="1"/>
  <c r="C50" l="1"/>
  <c r="C25" l="1"/>
  <c r="C24"/>
  <c r="C19"/>
  <c r="C29"/>
  <c r="C21" l="1"/>
  <c r="C23"/>
  <c r="C33" l="1"/>
  <c r="C14"/>
  <c r="C15"/>
  <c r="C20"/>
  <c r="C32" l="1"/>
  <c r="C12"/>
  <c r="C37" l="1"/>
  <c r="C36"/>
  <c r="C13" l="1"/>
  <c r="C7" l="1"/>
  <c r="N9" s="1"/>
  <c r="M9" l="1"/>
  <c r="N10" s="1"/>
  <c r="D13"/>
  <c r="M10"/>
  <c r="D20"/>
  <c r="D43"/>
  <c r="D34"/>
  <c r="D22"/>
  <c r="D38"/>
  <c r="D46"/>
  <c r="D28"/>
  <c r="D7"/>
  <c r="E7" s="1"/>
  <c r="D25"/>
  <c r="D16"/>
  <c r="D47"/>
  <c r="D21"/>
  <c r="D17"/>
  <c r="D31"/>
  <c r="D44"/>
  <c r="D23"/>
  <c r="D30"/>
  <c r="D14"/>
  <c r="D45"/>
  <c r="D26"/>
  <c r="D37"/>
  <c r="D33"/>
  <c r="D42"/>
  <c r="N8"/>
  <c r="D18"/>
  <c r="D19"/>
  <c r="D24"/>
  <c r="D35"/>
  <c r="D36"/>
  <c r="D12"/>
  <c r="D50"/>
  <c r="D29"/>
  <c r="D48"/>
  <c r="M8"/>
  <c r="D39"/>
  <c r="D40"/>
  <c r="D41"/>
  <c r="D27"/>
  <c r="Q3"/>
  <c r="D32"/>
  <c r="D15"/>
  <c r="D49"/>
  <c r="N11" l="1"/>
  <c r="M11"/>
  <c r="M12" l="1"/>
  <c r="N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<sst xmlns="http://schemas.openxmlformats.org/spreadsheetml/2006/main" count="97" uniqueCount="60">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</sst>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1002.7086089386742</c:v>
                </c:pt>
                <c:pt idx="1">
                  <c:v>897.70509972774892</c:v>
                </c:pt>
                <c:pt idx="2">
                  <c:v>730.44188875126065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1002.7086089386742</v>
          </cell>
        </row>
      </sheetData>
      <sheetData sheetId="1">
        <row r="4">
          <cell r="J4">
            <v>897.70509972774892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3.1991103302034536E-2</v>
          </cell>
        </row>
      </sheetData>
      <sheetData sheetId="4">
        <row r="46">
          <cell r="M46">
            <v>79.390000000000015</v>
          </cell>
          <cell r="O46">
            <v>0.77578203900324461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33.323029358277672</v>
          </cell>
        </row>
      </sheetData>
      <sheetData sheetId="8">
        <row r="4">
          <cell r="J4">
            <v>7.4949152839521744</v>
          </cell>
        </row>
      </sheetData>
      <sheetData sheetId="9">
        <row r="4">
          <cell r="J4">
            <v>6.9697296986747145E-3</v>
          </cell>
        </row>
      </sheetData>
      <sheetData sheetId="10">
        <row r="4">
          <cell r="J4">
            <v>1.727075559312E-4</v>
          </cell>
        </row>
      </sheetData>
      <sheetData sheetId="11">
        <row r="4">
          <cell r="J4">
            <v>39.019959720906826</v>
          </cell>
        </row>
      </sheetData>
      <sheetData sheetId="12">
        <row r="4">
          <cell r="J4">
            <v>1.3773508046824339</v>
          </cell>
        </row>
      </sheetData>
      <sheetData sheetId="13">
        <row r="4">
          <cell r="J4">
            <v>139.97874720750329</v>
          </cell>
        </row>
      </sheetData>
      <sheetData sheetId="14">
        <row r="4">
          <cell r="J4">
            <v>4.3037679843532546</v>
          </cell>
        </row>
      </sheetData>
      <sheetData sheetId="15">
        <row r="4">
          <cell r="J4">
            <v>31.444077504975969</v>
          </cell>
        </row>
      </sheetData>
      <sheetData sheetId="16">
        <row r="4">
          <cell r="J4">
            <v>4.5131636830267468</v>
          </cell>
        </row>
      </sheetData>
      <sheetData sheetId="17">
        <row r="4">
          <cell r="J4">
            <v>6.6596373745952722</v>
          </cell>
        </row>
      </sheetData>
      <sheetData sheetId="18">
        <row r="4">
          <cell r="J4">
            <v>10.138946038154433</v>
          </cell>
        </row>
      </sheetData>
      <sheetData sheetId="19">
        <row r="4">
          <cell r="J4">
            <v>8.2689211005145289</v>
          </cell>
        </row>
      </sheetData>
      <sheetData sheetId="20">
        <row r="4">
          <cell r="J4">
            <v>9.484703978603461</v>
          </cell>
        </row>
      </sheetData>
      <sheetData sheetId="21">
        <row r="4">
          <cell r="J4">
            <v>1.4019453377387978</v>
          </cell>
        </row>
      </sheetData>
      <sheetData sheetId="22">
        <row r="4">
          <cell r="J4">
            <v>30.150705447726416</v>
          </cell>
        </row>
      </sheetData>
      <sheetData sheetId="23">
        <row r="4">
          <cell r="J4">
            <v>39.59481466688824</v>
          </cell>
        </row>
      </sheetData>
      <sheetData sheetId="24">
        <row r="4">
          <cell r="J4">
            <v>26.552942456201389</v>
          </cell>
        </row>
      </sheetData>
      <sheetData sheetId="25">
        <row r="4">
          <cell r="J4">
            <v>29.103168426229129</v>
          </cell>
        </row>
      </sheetData>
      <sheetData sheetId="26">
        <row r="4">
          <cell r="J4">
            <v>3.4908327536571591</v>
          </cell>
        </row>
      </sheetData>
      <sheetData sheetId="27">
        <row r="4">
          <cell r="J4">
            <v>1.7650155301519998E-5</v>
          </cell>
        </row>
      </sheetData>
      <sheetData sheetId="28">
        <row r="4">
          <cell r="J4">
            <v>0.75595815501138297</v>
          </cell>
        </row>
      </sheetData>
      <sheetData sheetId="29">
        <row r="4">
          <cell r="J4">
            <v>0</v>
          </cell>
        </row>
      </sheetData>
      <sheetData sheetId="30">
        <row r="4">
          <cell r="J4">
            <v>33.276732572510198</v>
          </cell>
        </row>
      </sheetData>
      <sheetData sheetId="31">
        <row r="4">
          <cell r="J4">
            <v>7.6086014493522206E-4</v>
          </cell>
        </row>
      </sheetData>
      <sheetData sheetId="32">
        <row r="4">
          <cell r="J4">
            <v>2.8140554431812275</v>
          </cell>
        </row>
      </sheetData>
      <sheetData sheetId="33">
        <row r="4">
          <cell r="J4">
            <v>1.8162879897999653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2" sqref="C1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13.11+69.33-68.88+71.96</f>
        <v>85.52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109.336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4.1199268498188703E-2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2653.8335263114413</v>
      </c>
      <c r="D7" s="20">
        <f>(C7*[1]Feuil1!$K$2-C4)/C4</f>
        <v>1.9852482960119558E-2</v>
      </c>
      <c r="E7" s="31">
        <f>C7-C7/(1+D7)</f>
        <v>51.659613267963323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1002.7086089386742</v>
      </c>
    </row>
    <row r="9" spans="2:20">
      <c r="M9" s="17" t="str">
        <f>IF(C13&gt;C7*[2]Params!F8,B13,"Others")</f>
        <v>BTC</v>
      </c>
      <c r="N9" s="18">
        <f>IF(C13&gt;C7*0.1,C13,C7)</f>
        <v>897.70509972774892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730.44188875126065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1002.7086089386742</v>
      </c>
      <c r="D12" s="20">
        <f>C12/$C$7</f>
        <v>0.37783402726558252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897.70509972774892</v>
      </c>
      <c r="D13" s="20">
        <f t="shared" ref="D13:D50" si="0">C13/$C$7</f>
        <v>0.33826729929645122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1.7650155301519998E-5</v>
      </c>
      <c r="D14" s="20">
        <f t="shared" si="0"/>
        <v>6.65081480301137E-9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139.97874720750329</v>
      </c>
      <c r="D15" s="20">
        <f t="shared" si="0"/>
        <v>5.274586586524118E-2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85.52</v>
      </c>
      <c r="D16" s="20">
        <f t="shared" si="0"/>
        <v>3.2225080869659556E-2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2.9915214806387664E-2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2.6056645721900827E-2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39.59481466688824</v>
      </c>
      <c r="D19" s="20">
        <f>C19/$C$7</f>
        <v>1.4919856228480542E-2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39.019959720906826</v>
      </c>
      <c r="D20" s="20">
        <f t="shared" si="0"/>
        <v>1.4703243189161379E-2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31.444077504975969</v>
      </c>
      <c r="D21" s="20">
        <f t="shared" si="0"/>
        <v>1.1848549350674621E-2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30.150705447726416</v>
      </c>
      <c r="D22" s="20">
        <f t="shared" si="0"/>
        <v>1.1361189444928307E-2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33.323029358277672</v>
      </c>
      <c r="D23" s="20">
        <f t="shared" si="0"/>
        <v>1.2556563562822004E-2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26.552942456201389</v>
      </c>
      <c r="D24" s="20">
        <f t="shared" si="0"/>
        <v>1.0005504185903959E-2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29.103168426229129</v>
      </c>
      <c r="D25" s="20">
        <f t="shared" si="0"/>
        <v>1.0966463471685646E-2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8.541103442223457E-3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33.276732572510198</v>
      </c>
      <c r="D27" s="20">
        <f t="shared" si="0"/>
        <v>1.2539118314162483E-2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6.1443190909806922E-3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6.9697296986747145E-3</v>
      </c>
      <c r="D29" s="20">
        <f t="shared" si="0"/>
        <v>2.6262874553257791E-6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1.727075559312E-4</v>
      </c>
      <c r="D30" s="20">
        <f t="shared" si="0"/>
        <v>6.50785191380282E-8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9.484703978603461</v>
      </c>
      <c r="D31" s="20">
        <f t="shared" si="0"/>
        <v>3.5739634323582589E-3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10.138946038154433</v>
      </c>
      <c r="D32" s="20">
        <f t="shared" si="0"/>
        <v>3.8204905988381784E-3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0</v>
      </c>
      <c r="D33" s="20">
        <f t="shared" si="0"/>
        <v>0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2.8298685375484482E-3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7.4949152839521744</v>
      </c>
      <c r="D35" s="20">
        <f t="shared" si="0"/>
        <v>2.8241844146001667E-3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8.2689211005145289</v>
      </c>
      <c r="D36" s="20">
        <f t="shared" si="0"/>
        <v>3.1158401680181831E-3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6.6596373745952722</v>
      </c>
      <c r="D37" s="20">
        <f t="shared" si="0"/>
        <v>2.5094405163580439E-3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2.0347922906473531E-3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7.6086014493522206E-4</v>
      </c>
      <c r="D39" s="20">
        <f t="shared" si="0"/>
        <v>2.8670228836574399E-7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4.5131636830267468</v>
      </c>
      <c r="D40" s="20">
        <f t="shared" si="0"/>
        <v>1.7006204941948959E-3</v>
      </c>
    </row>
    <row r="41" spans="2:14">
      <c r="B41" s="22" t="s">
        <v>51</v>
      </c>
      <c r="C41" s="9">
        <f>[2]DOGE!$J$4</f>
        <v>4.3037679843532546</v>
      </c>
      <c r="D41" s="20">
        <f t="shared" si="0"/>
        <v>1.6217173917216481E-3</v>
      </c>
    </row>
    <row r="42" spans="2:14">
      <c r="B42" s="22" t="s">
        <v>56</v>
      </c>
      <c r="C42" s="9">
        <f>[2]SHIB!$J$4</f>
        <v>3.4908327536571591</v>
      </c>
      <c r="D42" s="20">
        <f t="shared" si="0"/>
        <v>1.3153925139038625E-3</v>
      </c>
    </row>
    <row r="43" spans="2:14">
      <c r="B43" s="22" t="s">
        <v>50</v>
      </c>
      <c r="C43" s="9">
        <f>[2]KAVA!$J$4</f>
        <v>2.8140554431812275</v>
      </c>
      <c r="D43" s="20">
        <f t="shared" si="0"/>
        <v>1.0603737631924781E-3</v>
      </c>
    </row>
    <row r="44" spans="2:14">
      <c r="B44" s="22" t="s">
        <v>36</v>
      </c>
      <c r="C44" s="9">
        <f>[2]AMP!$J$4</f>
        <v>1.3773508046824339</v>
      </c>
      <c r="D44" s="20">
        <f t="shared" si="0"/>
        <v>5.1900422201569347E-4</v>
      </c>
    </row>
    <row r="45" spans="2:14">
      <c r="B45" s="22" t="s">
        <v>40</v>
      </c>
      <c r="C45" s="9">
        <f>[2]SHPING!$J$4</f>
        <v>1.8162879897999653</v>
      </c>
      <c r="D45" s="20">
        <f t="shared" si="0"/>
        <v>6.8440162948895321E-4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6.3937454372217932E-4</v>
      </c>
    </row>
    <row r="47" spans="2:14">
      <c r="B47" s="22" t="s">
        <v>23</v>
      </c>
      <c r="C47" s="9">
        <f>[2]LUNA!J4</f>
        <v>1.4019453377387978</v>
      </c>
      <c r="D47" s="20">
        <f t="shared" si="0"/>
        <v>5.2827177132220465E-4</v>
      </c>
    </row>
    <row r="48" spans="2:14">
      <c r="B48" s="7" t="s">
        <v>25</v>
      </c>
      <c r="C48" s="1">
        <f>[2]POLIS!J4</f>
        <v>3.1991103302034536E-2</v>
      </c>
      <c r="D48" s="20">
        <f t="shared" si="0"/>
        <v>1.2054675994126473E-5</v>
      </c>
    </row>
    <row r="49" spans="2:4">
      <c r="B49" s="22" t="s">
        <v>43</v>
      </c>
      <c r="C49" s="9">
        <f>[2]TRX!$J$4</f>
        <v>0.75595815501138297</v>
      </c>
      <c r="D49" s="20">
        <f t="shared" si="0"/>
        <v>2.8485515293873311E-4</v>
      </c>
    </row>
    <row r="50" spans="2:4">
      <c r="B50" s="7" t="s">
        <v>28</v>
      </c>
      <c r="C50" s="1">
        <f>[2]ATLAS!O46</f>
        <v>0.77578203900324461</v>
      </c>
      <c r="D50" s="20">
        <f t="shared" si="0"/>
        <v>2.9232505781231225E-4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2023-07-14T07:58:41Z</dcterms:modified>
</cp:coreProperties>
</file>