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195904"/>
        <axId val="73197824"/>
      </lineChart>
      <dateAx>
        <axId val="731959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197824"/>
        <crosses val="autoZero"/>
        <lblOffset val="100"/>
      </dateAx>
      <valAx>
        <axId val="731978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1959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M21" sqref="M21:P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2467.231388734185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0.00685024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0.11708319</v>
      </c>
      <c r="C35" s="59">
        <f>(D35/B35)</f>
        <v/>
      </c>
      <c r="D35" s="60" t="n">
        <v>197.55</v>
      </c>
      <c r="E35" t="inlineStr">
        <is>
          <t>DCA1</t>
        </is>
      </c>
    </row>
    <row r="36">
      <c r="B36" s="24" t="n">
        <v>0.02374211</v>
      </c>
      <c r="C36" s="59">
        <f>(D36/B36)</f>
        <v/>
      </c>
      <c r="D36" s="60" t="n">
        <v>40.9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0.05421481</v>
      </c>
      <c r="C40" s="59">
        <f>(D40/B40)</f>
        <v/>
      </c>
      <c r="D40" s="60" t="n">
        <v>100.65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0.1788479856084309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0.57294521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1.385922089689962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13.83307</v>
      </c>
      <c r="C5" s="58">
        <f>(D5/B5)</f>
        <v/>
      </c>
      <c r="D5" s="58" t="n">
        <v>40.9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0.59052508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9.696499565761712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0.02767941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33.60529326649309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2.55399034</v>
      </c>
      <c r="C5" s="58">
        <f>(D5/B5)</f>
        <v/>
      </c>
      <c r="D5" s="58" t="n">
        <v>40.9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0.01642335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0.003168942601343609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314.4009197580913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0.0025008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0.56584869</v>
      </c>
      <c r="C11" s="58">
        <f>(D11/B11)</f>
        <v/>
      </c>
      <c r="D11" s="58" t="n">
        <v>160.77</v>
      </c>
      <c r="E11" t="inlineStr">
        <is>
          <t>DCA1</t>
        </is>
      </c>
      <c r="P11" s="58">
        <f>(SUM(P6:P9))</f>
        <v/>
      </c>
    </row>
    <row r="12">
      <c r="B12" s="83" t="n">
        <v>0.14351198</v>
      </c>
      <c r="C12" s="58">
        <f>(D12/B12)</f>
        <v/>
      </c>
      <c r="D12" s="58" t="n">
        <v>40.9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0.07806817836073744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0.28342803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7.024841945730613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7.23755268</v>
      </c>
      <c r="C5" s="58">
        <f>(D5/B5)</f>
        <v/>
      </c>
      <c r="D5" s="58" t="n">
        <v>40.9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0.07567893000000001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51.6240435866918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0.00296446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0.1550180217512289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41265.56332989583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0.00035274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0.007051</v>
      </c>
      <c r="C23" s="58">
        <f>(D23/B23)</f>
        <v/>
      </c>
      <c r="D23" s="58" t="n">
        <v>173.94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0.00157349</v>
      </c>
      <c r="C24" s="58">
        <f>(D24/B24)</f>
        <v/>
      </c>
      <c r="D24" s="58" t="n">
        <v>40.9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0.00184272</v>
      </c>
      <c r="C34" s="58">
        <f>(D34/B34)</f>
        <v/>
      </c>
      <c r="D34" s="58" t="n">
        <v>51.35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11.50309875715934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0.0023162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0.7171026995630138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3.034817918751178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0.01891009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14.66922649299195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0.00241536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68.01401157205575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0.00123916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0.6904359838608733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0.05700676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0.0001142581972791857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4905.52301641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0.7855514644568191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0.32401844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44.46451845</v>
      </c>
      <c r="C7" s="58">
        <f>(D7/B7)</f>
        <v/>
      </c>
      <c r="D7" s="58" t="n">
        <v>40.9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7"/>
    <col width="9.140625" customWidth="1" style="14" min="288" max="16384"/>
  </cols>
  <sheetData>
    <row r="1"/>
    <row r="2"/>
    <row r="3">
      <c r="I3" t="inlineStr">
        <is>
          <t>Actual Price :</t>
        </is>
      </c>
      <c r="J3" s="79" t="n">
        <v>0.02652996736781471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0.06181955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1.217369956998708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0.34142608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3.078752710099502</v>
      </c>
      <c r="M3" t="inlineStr">
        <is>
          <t>Objectif :</t>
        </is>
      </c>
      <c r="N3" s="24">
        <f>(INDEX(N5:N31,MATCH(MAX(O6:O8,O14:O16),O5:O31,0))/0.85)</f>
        <v/>
      </c>
      <c r="O3" s="59">
        <f>(MAX(O6:O8,O14:O16)*0.75)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(B25*J3)</f>
        <v/>
      </c>
      <c r="K4" s="4">
        <f>(J4/D25-1)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22.79566914</v>
      </c>
      <c r="C6" s="58">
        <f>(D6/B6)</f>
        <v/>
      </c>
      <c r="D6" s="58" t="n">
        <v>40.9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B6+B19+B21+B23</f>
        <v/>
      </c>
      <c r="S6" s="58">
        <f>(T6/R6)</f>
        <v/>
      </c>
      <c r="T6" s="58">
        <f>D6+B19*1.74+B21*1.7718+B23*1.7718</f>
        <v/>
      </c>
      <c r="U6" s="58">
        <f>(E6)</f>
        <v/>
      </c>
    </row>
    <row r="7">
      <c r="B7" s="2" t="n">
        <v>0.10129848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(B10+B13+B8+B17)</f>
        <v/>
      </c>
      <c r="S8" s="58" t="n">
        <v>0</v>
      </c>
      <c r="T8" s="58">
        <f>(D10+D13+D8+D17)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>
        <f>B23-B23</f>
        <v/>
      </c>
      <c r="S15" s="58" t="n">
        <v>0</v>
      </c>
      <c r="T15" s="58">
        <f>D23-B23*1.7718</f>
        <v/>
      </c>
    </row>
    <row r="16">
      <c r="B16" s="1" t="n">
        <v>0.419286856535433</v>
      </c>
      <c r="C16" s="58">
        <f>(D16/B16)</f>
        <v/>
      </c>
      <c r="D16" s="58" t="n">
        <v>0.709744</v>
      </c>
      <c r="N16" s="1">
        <f>-B23</f>
        <v/>
      </c>
      <c r="O16" s="58">
        <f>P16/N16</f>
        <v/>
      </c>
      <c r="P16" s="58">
        <f>-D23</f>
        <v/>
      </c>
      <c r="Q16" t="inlineStr">
        <is>
          <t>Done</t>
        </is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4*(($B$6+$R$8+$R$7)/5)-N15-N14-N16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C24" s="58" t="n"/>
      <c r="D24" s="58" t="n"/>
      <c r="F24" t="inlineStr">
        <is>
          <t>Moy</t>
        </is>
      </c>
      <c r="G24" s="58">
        <f>(D25/B25)</f>
        <v/>
      </c>
      <c r="S24" s="58" t="n"/>
      <c r="T24" s="58" t="n"/>
    </row>
    <row r="25">
      <c r="B25" s="1">
        <f>(SUM(B5:B24))</f>
        <v/>
      </c>
      <c r="C25" s="58" t="n"/>
      <c r="D25" s="58">
        <f>(SUM(D5:D24))</f>
        <v/>
      </c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R28" s="1">
        <f>(SUM(R5:R27))</f>
        <v/>
      </c>
      <c r="S28" s="58" t="n"/>
      <c r="T28" s="58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8"/>
    <col width="9.140625" customWidth="1" style="14" min="30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0.7359381509947653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0.07563313000000001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9.206506148219718e-06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261.58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208459.88</v>
      </c>
      <c r="C7" s="88">
        <f>(D7/B7)</f>
        <v/>
      </c>
      <c r="D7" s="58" t="n">
        <v>2.0029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0.003972337358987897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P34" sqref="P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94.48990976774488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6.05938296</v>
      </c>
      <c r="C17" s="58">
        <f>(D17/B17)</f>
        <v/>
      </c>
      <c r="D17" s="58" t="n">
        <v>124.14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0.06381207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1.88148945</v>
      </c>
      <c r="C19" s="58">
        <f>(D19/B19)</f>
        <v/>
      </c>
      <c r="D19" s="58" t="n">
        <v>40.9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0.1080937565437663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0.25445279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6.314971378643361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0.00264911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0.5518812852229281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0.83188358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1"/>
    <col width="9.140625" customWidth="1" style="14" min="27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16.87049696003601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0.00147913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1"/>
    <col width="9.140625" customWidth="1" style="14" min="272" max="16384"/>
  </cols>
  <sheetData>
    <row r="1"/>
    <row r="2"/>
    <row r="3">
      <c r="I3" t="inlineStr">
        <is>
          <t>Actual Price :</t>
        </is>
      </c>
      <c r="J3" s="79" t="n">
        <v>2.961296260545474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0.00034729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0.3811853029143589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topLeftCell="A10"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0.00525163004176553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8"/>
    <col width="9.140625" customWidth="1" style="14" min="27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8.122081212801174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1.628e-05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0.5026329928658154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0.7510790000000001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116.1132324</v>
      </c>
      <c r="C7" s="58">
        <f>(D7/B7)</f>
        <v/>
      </c>
      <c r="D7" s="58" t="n">
        <v>40.9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2024-01-18T23:49:46Z</dcterms:modified>
  <cp:lastModifiedBy>Tiko</cp:lastModifiedBy>
</cp:coreProperties>
</file>