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51654656"/>
        <axId val="51656576"/>
      </lineChart>
      <dateAx>
        <axId val="51654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656576"/>
        <crosses val="autoZero"/>
        <lblOffset val="100"/>
      </dateAx>
      <valAx>
        <axId val="51656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1654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2774.01078774112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0.0072587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0.12514749</v>
      </c>
      <c r="C35" s="59">
        <f>(D35/B35)</f>
        <v/>
      </c>
      <c r="D35" s="60" t="n">
        <v>216.84</v>
      </c>
      <c r="E35" t="inlineStr">
        <is>
          <t>DCA1</t>
        </is>
      </c>
    </row>
    <row r="36">
      <c r="B36" s="23" t="n">
        <v>0.02517439</v>
      </c>
      <c r="C36" s="59">
        <f>(D36/B36)</f>
        <v/>
      </c>
      <c r="D36" s="60" t="n">
        <v>44.3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0.05707998</v>
      </c>
      <c r="C40" s="59">
        <f>(D40/B40)</f>
        <v/>
      </c>
      <c r="D40" s="60" t="n">
        <v>107.45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1.628158687481619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16.23066542</v>
      </c>
      <c r="C5" s="58">
        <f>(D5/B5)</f>
        <v/>
      </c>
      <c r="D5" s="58" t="n">
        <v>44.3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0.60001913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10.20534953478096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0.02911407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K30" sqref="K30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39.64328613114609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2.65463808</v>
      </c>
      <c r="C5" s="58">
        <f>(D5/B5)</f>
        <v/>
      </c>
      <c r="D5" s="58" t="n">
        <v>44.3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0.01671577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0.003707563486211182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354.1107120182339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0.00272554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0.58113332</v>
      </c>
      <c r="C11" s="58">
        <f>(D11/B11)</f>
        <v/>
      </c>
      <c r="D11" s="58" t="n">
        <v>165.57</v>
      </c>
      <c r="E11" t="inlineStr">
        <is>
          <t>DCA1</t>
        </is>
      </c>
      <c r="P11" s="58">
        <f>(SUM(P6:P9))</f>
        <v/>
      </c>
    </row>
    <row r="12">
      <c r="B12" s="83" t="n">
        <v>0.1544037</v>
      </c>
      <c r="C12" s="58">
        <f>(D12/B12)</f>
        <v/>
      </c>
      <c r="D12" s="58" t="n">
        <v>44.3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0.08319018680732987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0.29127171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7.539527119487371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7.73572629</v>
      </c>
      <c r="C5" s="58">
        <f>(D5/B5)</f>
        <v/>
      </c>
      <c r="D5" s="58" t="n">
        <v>44.3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0.07961515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57.28584892766869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0.00299677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0.1924307738543932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13.20485651356459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0.00235902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51411.21671871011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0.00035572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0.00749656</v>
      </c>
      <c r="C23" s="58">
        <f>(D23/B23)</f>
        <v/>
      </c>
      <c r="D23" s="58" t="n">
        <v>193.05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0.00165298</v>
      </c>
      <c r="C24" s="58">
        <f>(D24/B24)</f>
        <v/>
      </c>
      <c r="D24" s="58" t="n">
        <v>44.3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0.00208117</v>
      </c>
      <c r="C34" s="58">
        <f>(D34/B34)</f>
        <v/>
      </c>
      <c r="D34" s="58" t="n">
        <v>61.55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0.7354305574429904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3.138779061697896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0.02020424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20.04705846530312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0.0024816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69.74364795254762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0.00133726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0.7052427838039652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0.05841218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0.0001279491464377528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5024.2373489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0.9247425644356388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0.32906248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48.74884497</v>
      </c>
      <c r="C7" s="58">
        <f>(D7/B7)</f>
        <v/>
      </c>
      <c r="D7" s="58" t="n">
        <v>44.3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  <c r="U9" t="inlineStr">
        <is>
          <t>DCA2*</t>
        </is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SUM(B10,B11,B14,B15)</f>
        <v/>
      </c>
      <c r="S10" s="58" t="n">
        <v>0</v>
      </c>
      <c r="T10" s="58">
        <f>SUM(D10,D11,D14,D15)</f>
        <v/>
      </c>
      <c r="U10" t="inlineStr">
        <is>
          <t>*</t>
        </is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4"/>
    <col width="9.140625" customWidth="1" style="25" min="365" max="16384"/>
  </cols>
  <sheetData>
    <row r="1"/>
    <row r="2"/>
    <row r="3">
      <c r="I3" t="inlineStr">
        <is>
          <t>Actual Price :</t>
        </is>
      </c>
      <c r="J3" s="79" t="n">
        <v>0.02557569031809656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0.0677687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1.356059695453021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0.35000219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3.246689816676795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23.96020479</v>
      </c>
      <c r="C6" s="58">
        <f>(D6/B6)</f>
        <v/>
      </c>
      <c r="D6" s="58" t="n">
        <v>44.3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0.10296016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5"/>
    <col width="9.140625" customWidth="1" style="25" min="38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0.9019440560592921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0.07636141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9.616128206774182e-06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275.8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0.005015901529440306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N25" sqref="N25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107.9135502506801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6.10961052</v>
      </c>
      <c r="C16" s="58">
        <f>(D16/B16)</f>
        <v/>
      </c>
      <c r="D16" s="58" t="n">
        <v>128.94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0.06472153999999999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1.9171108</v>
      </c>
      <c r="C18" s="58">
        <f>(D18/B18)</f>
        <v/>
      </c>
      <c r="D18" s="58" t="n">
        <v>44.3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0.1361959576277809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0.26521208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tabSelected="1"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7.637193974674593</v>
      </c>
      <c r="M3" t="inlineStr">
        <is>
          <t>Objectif :</t>
        </is>
      </c>
      <c r="N3" s="1">
        <f>(INDEX(N5:N15,MATCH(MAX(O6),O5:O15,0))/0.85)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(B11*J3)</f>
        <v/>
      </c>
      <c r="K4" s="4">
        <f>(J4/D11-1)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8">
        <f>(T5/R5)</f>
        <v/>
      </c>
      <c r="T5" s="58">
        <f>D5+5.6807*B9</f>
        <v/>
      </c>
    </row>
    <row r="6">
      <c r="B6" s="2" t="n">
        <v>0.00274746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-B9</f>
        <v/>
      </c>
      <c r="O6" s="79">
        <f>P6/N6</f>
        <v/>
      </c>
      <c r="P6" s="58">
        <f>-D9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$B$11/4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$B$11/4</f>
        <v/>
      </c>
      <c r="O8" s="79">
        <f>($C$5*[1]Params!K10)</f>
        <v/>
      </c>
      <c r="P8" s="58">
        <f>(O8*N8)</f>
        <v/>
      </c>
      <c r="R8" s="1">
        <f>B9-B9</f>
        <v/>
      </c>
      <c r="S8" s="58" t="n">
        <v>0</v>
      </c>
      <c r="T8" s="59">
        <f>-P6+N6*5.6808</f>
        <v/>
      </c>
    </row>
    <row r="9">
      <c r="B9" s="1" t="n">
        <v>-0.5379</v>
      </c>
      <c r="C9" s="58">
        <f>D9/B9</f>
        <v/>
      </c>
      <c r="D9" s="58">
        <f>-4.07933077</f>
        <v/>
      </c>
      <c r="E9" s="58" t="n"/>
      <c r="G9" s="58" t="n"/>
      <c r="H9" s="58" t="n"/>
      <c r="J9" s="58" t="n"/>
      <c r="N9" s="1">
        <f>$B$11/4</f>
        <v/>
      </c>
      <c r="O9" s="79">
        <f>($C$5*[1]Params!K11)</f>
        <v/>
      </c>
      <c r="P9" s="58">
        <f>(O9*N9)</f>
        <v/>
      </c>
      <c r="R9" s="18" t="n"/>
      <c r="S9" s="59" t="n"/>
      <c r="T9" s="59" t="n"/>
    </row>
    <row r="10">
      <c r="C10" s="58" t="n"/>
      <c r="D10" s="58" t="n"/>
      <c r="E10" s="58" t="n"/>
      <c r="F10" t="inlineStr">
        <is>
          <t>Moy</t>
        </is>
      </c>
      <c r="G10" s="58">
        <f>(D11/B11)</f>
        <v/>
      </c>
      <c r="H10" s="58" t="n"/>
      <c r="J10" s="58" t="n"/>
      <c r="O10" s="58" t="n"/>
      <c r="P10" s="58" t="n"/>
    </row>
    <row r="11">
      <c r="B11" s="1">
        <f>(SUM(B5:B10))</f>
        <v/>
      </c>
      <c r="C11" s="58" t="n"/>
      <c r="D11" s="58">
        <f>(SUM(D5:D10))</f>
        <v/>
      </c>
      <c r="E11" s="58" t="n"/>
      <c r="G11" s="58" t="n"/>
      <c r="H11" s="58" t="n"/>
      <c r="J11" s="58" t="n"/>
      <c r="O11" s="58" t="n"/>
      <c r="P11" s="58">
        <f>(SUM(P6:P9))</f>
        <v/>
      </c>
    </row>
    <row r="12"/>
    <row r="13">
      <c r="O13" s="58" t="n"/>
      <c r="P13" s="58" t="n"/>
    </row>
    <row r="14">
      <c r="O14" s="58" t="n"/>
      <c r="P14" s="58" t="n"/>
    </row>
    <row r="15"/>
    <row r="16"/>
    <row r="17"/>
    <row r="18"/>
    <row r="19">
      <c r="R19">
        <f>(SUM(R5:R18))</f>
        <v/>
      </c>
      <c r="T19" s="58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0.5500114953053138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0.8651523800000001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8"/>
    <col width="9.140625" customWidth="1" style="25" min="34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18.20137716022321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0.00406683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8"/>
    <col width="9.140625" customWidth="1" style="25" min="349" max="16384"/>
  </cols>
  <sheetData>
    <row r="1"/>
    <row r="2"/>
    <row r="3">
      <c r="I3" t="inlineStr">
        <is>
          <t>Actual Price :</t>
        </is>
      </c>
      <c r="J3" s="79" t="n">
        <v>3.036798033940001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0.00080733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0.4200655460847069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0.004774133466802296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5"/>
    <col width="9.140625" customWidth="1" style="25" min="35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9.916319703888901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2.501e-05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0.5862488254147772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0.7813744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122.82958283</v>
      </c>
      <c r="C7" s="58">
        <f>(D7/B7)</f>
        <v/>
      </c>
      <c r="D7" s="58" t="n">
        <v>44.3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0.1883041574491788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0.5842467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2024-02-17T19:25:51Z</dcterms:modified>
  <cp:lastModifiedBy>Tiko</cp:lastModifiedBy>
</cp:coreProperties>
</file>