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4" l="1"/>
  <c r="C13"/>
  <c r="C7" l="1"/>
  <c r="D15" s="1"/>
  <c r="D22" l="1"/>
  <c r="N9"/>
  <c r="D47"/>
  <c r="D33"/>
  <c r="D24"/>
  <c r="D12"/>
  <c r="D23"/>
  <c r="D28"/>
  <c r="D18"/>
  <c r="D16"/>
  <c r="D44"/>
  <c r="D29"/>
  <c r="D27"/>
  <c r="D42"/>
  <c r="D48"/>
  <c r="M9"/>
  <c r="M10" s="1"/>
  <c r="N11" s="1"/>
  <c r="D13"/>
  <c r="D21"/>
  <c r="D7"/>
  <c r="E7" s="1"/>
  <c r="D46"/>
  <c r="D39"/>
  <c r="M8"/>
  <c r="D40"/>
  <c r="D19"/>
  <c r="D36"/>
  <c r="D50"/>
  <c r="D45"/>
  <c r="D38"/>
  <c r="D49"/>
  <c r="D37"/>
  <c r="D14"/>
  <c r="D20"/>
  <c r="D31"/>
  <c r="D17"/>
  <c r="D32"/>
  <c r="D41"/>
  <c r="N8"/>
  <c r="D43"/>
  <c r="D34"/>
  <c r="D35"/>
  <c r="D30"/>
  <c r="D26"/>
  <c r="Q3"/>
  <c r="D25"/>
  <c r="M11" l="1"/>
  <c r="M12" s="1"/>
  <c r="N10"/>
  <c r="N12" l="1"/>
  <c r="N13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M32" l="1"/>
  <c r="N32"/>
  <c r="M33" l="1"/>
  <c r="N33"/>
  <c r="M34" l="1"/>
  <c r="N34"/>
  <c r="N35" l="1"/>
  <c r="M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<sst xmlns="http://schemas.openxmlformats.org/spreadsheetml/2006/main" count="97" uniqueCount="60">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</sst>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966.56694412596778</c:v>
                </c:pt>
                <c:pt idx="1">
                  <c:v>868.14722673470362</c:v>
                </c:pt>
                <c:pt idx="2">
                  <c:v>195.65528074511352</c:v>
                </c:pt>
                <c:pt idx="3">
                  <c:v>727.93857447619166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0.89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966.56694412596778</v>
          </cell>
        </row>
      </sheetData>
      <sheetData sheetId="1">
        <row r="4">
          <cell r="J4">
            <v>868.14722673470362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0.68776018326595789</v>
          </cell>
        </row>
      </sheetData>
      <sheetData sheetId="4">
        <row r="46">
          <cell r="M46">
            <v>79.390000000000015</v>
          </cell>
          <cell r="O46">
            <v>0.85662219898907743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31.111238468480508</v>
          </cell>
        </row>
      </sheetData>
      <sheetData sheetId="8">
        <row r="4">
          <cell r="J4">
            <v>7.3232816518032511</v>
          </cell>
        </row>
      </sheetData>
      <sheetData sheetId="9">
        <row r="4">
          <cell r="J4">
            <v>19.262516160628898</v>
          </cell>
        </row>
      </sheetData>
      <sheetData sheetId="10">
        <row r="4">
          <cell r="J4">
            <v>11.353867931815321</v>
          </cell>
        </row>
      </sheetData>
      <sheetData sheetId="11">
        <row r="4">
          <cell r="J4">
            <v>37.016919503588952</v>
          </cell>
        </row>
      </sheetData>
      <sheetData sheetId="12">
        <row r="4">
          <cell r="J4">
            <v>2.0630213117371183</v>
          </cell>
        </row>
      </sheetData>
      <sheetData sheetId="13">
        <row r="4">
          <cell r="J4">
            <v>141.93152334457898</v>
          </cell>
        </row>
      </sheetData>
      <sheetData sheetId="14">
        <row r="4">
          <cell r="J4">
            <v>4.3685595424013739</v>
          </cell>
        </row>
      </sheetData>
      <sheetData sheetId="15">
        <row r="4">
          <cell r="J4">
            <v>31.922571931942265</v>
          </cell>
        </row>
      </sheetData>
      <sheetData sheetId="16">
        <row r="4">
          <cell r="J4">
            <v>4.1443649052799509</v>
          </cell>
        </row>
      </sheetData>
      <sheetData sheetId="17">
        <row r="4">
          <cell r="J4">
            <v>7.0669159048162618</v>
          </cell>
        </row>
      </sheetData>
      <sheetData sheetId="18">
        <row r="4">
          <cell r="J4">
            <v>9.2605032475126414</v>
          </cell>
        </row>
      </sheetData>
      <sheetData sheetId="19">
        <row r="4">
          <cell r="J4">
            <v>9.8572846872057625</v>
          </cell>
        </row>
      </sheetData>
      <sheetData sheetId="20">
        <row r="4">
          <cell r="J4">
            <v>12.013469602925806</v>
          </cell>
        </row>
      </sheetData>
      <sheetData sheetId="21">
        <row r="4">
          <cell r="J4">
            <v>1.5623555549663004</v>
          </cell>
        </row>
      </sheetData>
      <sheetData sheetId="22">
        <row r="4">
          <cell r="J4">
            <v>30.03273739621622</v>
          </cell>
        </row>
      </sheetData>
      <sheetData sheetId="23">
        <row r="4">
          <cell r="J4">
            <v>36.80947421956364</v>
          </cell>
        </row>
      </sheetData>
      <sheetData sheetId="24">
        <row r="4">
          <cell r="J4">
            <v>25.214717891684412</v>
          </cell>
        </row>
      </sheetData>
      <sheetData sheetId="25">
        <row r="4">
          <cell r="J4">
            <v>29.661413985352457</v>
          </cell>
        </row>
      </sheetData>
      <sheetData sheetId="26">
        <row r="4">
          <cell r="J4">
            <v>3.4285724203401218</v>
          </cell>
        </row>
      </sheetData>
      <sheetData sheetId="27">
        <row r="4">
          <cell r="J4">
            <v>195.65528074511352</v>
          </cell>
        </row>
      </sheetData>
      <sheetData sheetId="28">
        <row r="4">
          <cell r="J4">
            <v>0.78674353678560316</v>
          </cell>
        </row>
      </sheetData>
      <sheetData sheetId="29">
        <row r="4">
          <cell r="J4">
            <v>10.390530041422032</v>
          </cell>
        </row>
      </sheetData>
      <sheetData sheetId="30">
        <row r="4">
          <cell r="J4">
            <v>16.306563723712067</v>
          </cell>
        </row>
      </sheetData>
      <sheetData sheetId="31">
        <row r="4">
          <cell r="J4">
            <v>4.7763781162754659</v>
          </cell>
        </row>
      </sheetData>
      <sheetData sheetId="32">
        <row r="4">
          <cell r="J4">
            <v>2.6804230775766178</v>
          </cell>
        </row>
      </sheetData>
      <sheetData sheetId="33">
        <row r="4">
          <cell r="J4">
            <v>1.6788264783097577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8" sqref="H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19.149999999999999</v>
      </c>
      <c r="M2" t="s">
        <v>7</v>
      </c>
      <c r="N2" s="9">
        <f>23.34</f>
        <v>23.34</v>
      </c>
      <c r="P2" t="s">
        <v>8</v>
      </c>
      <c r="Q2" s="10">
        <f>N2+K2+H2</f>
        <v>80.02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2.8760770200155016E-2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2782.2620688916286</v>
      </c>
      <c r="D7" s="20">
        <f>(C7*[1]Feuil1!$K$2-C4)/C4</f>
        <v>3.4341370640580446E-2</v>
      </c>
      <c r="E7" s="31">
        <f>C7-C7/(1+D7)</f>
        <v>92.374428442190492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966.56694412596778</v>
      </c>
    </row>
    <row r="9" spans="2:20">
      <c r="M9" s="17" t="str">
        <f>IF(C13&gt;C7*[2]Params!F8,B13,"Others")</f>
        <v>BTC</v>
      </c>
      <c r="N9" s="18">
        <f>IF(C13&gt;C7*0.1,C13,C7)</f>
        <v>868.14722673470362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195.65528074511352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727.93857447619166</v>
      </c>
    </row>
    <row r="12" spans="2:20">
      <c r="B12" s="7" t="s">
        <v>19</v>
      </c>
      <c r="C12" s="1">
        <f>[2]ETH!J4</f>
        <v>966.56694412596778</v>
      </c>
      <c r="D12" s="20">
        <f>C12/$C$7</f>
        <v>0.34740327122060777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868.14722673470362</v>
      </c>
      <c r="D13" s="20">
        <f t="shared" ref="D13:D50" si="0">C13/$C$7</f>
        <v>0.31202927878053843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195.65528074511352</v>
      </c>
      <c r="D14" s="20">
        <f t="shared" si="0"/>
        <v>7.0322376505336473E-2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141.93152334457898</v>
      </c>
      <c r="D15" s="20">
        <f t="shared" si="0"/>
        <v>5.1012995839432307E-2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2.8534335743442982E-2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2.4853877272440886E-2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1.348902406413169E-2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37.016919503588952</v>
      </c>
      <c r="D19" s="20">
        <f>C19/$C$7</f>
        <v>1.3304612788807275E-2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36.80947421956364</v>
      </c>
      <c r="D20" s="20">
        <f t="shared" si="0"/>
        <v>1.3230052852004502E-2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30.03273739621622</v>
      </c>
      <c r="D21" s="20">
        <f t="shared" si="0"/>
        <v>1.0794359644266142E-2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31.922571931942265</v>
      </c>
      <c r="D22" s="20">
        <f t="shared" si="0"/>
        <v>1.1473603543270559E-2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31.111238468480508</v>
      </c>
      <c r="D23" s="20">
        <f t="shared" si="0"/>
        <v>1.1181994254363793E-2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29.661413985352457</v>
      </c>
      <c r="D24" s="20">
        <f t="shared" si="0"/>
        <v>1.0660898668387731E-2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25.214717891684412</v>
      </c>
      <c r="D25" s="20">
        <f t="shared" si="0"/>
        <v>9.0626681697634666E-3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8.3888574915223467E-3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8.1468481779994224E-3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19.149999999999999</v>
      </c>
      <c r="D28" s="20">
        <f t="shared" si="0"/>
        <v>6.8828886445009814E-3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19.262516160628898</v>
      </c>
      <c r="D29" s="20">
        <f t="shared" si="0"/>
        <v>6.9233291773634102E-3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16.306563723712067</v>
      </c>
      <c r="D30" s="20">
        <f t="shared" si="0"/>
        <v>5.8609014247921381E-3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12.013469602925806</v>
      </c>
      <c r="D31" s="20">
        <f t="shared" si="0"/>
        <v>4.3178785123256271E-3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11.353867931815321</v>
      </c>
      <c r="D32" s="20">
        <f t="shared" si="0"/>
        <v>4.0808046297156932E-3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10.390530041422032</v>
      </c>
      <c r="D33" s="20">
        <f t="shared" si="0"/>
        <v>3.7345619442532649E-3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9.2605032475126414</v>
      </c>
      <c r="D34" s="20">
        <f t="shared" si="0"/>
        <v>3.3284079710010042E-3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9.8572846872057625</v>
      </c>
      <c r="D35" s="20">
        <f t="shared" si="0"/>
        <v>3.5429030203228177E-3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7.3232816518032511</v>
      </c>
      <c r="D36" s="20">
        <f t="shared" si="0"/>
        <v>2.6321322256751432E-3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7.0669159048162618</v>
      </c>
      <c r="D37" s="20">
        <f t="shared" si="0"/>
        <v>2.5399893072012131E-3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1.9408667718175095E-3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4.7763781162754659</v>
      </c>
      <c r="D39" s="20">
        <f t="shared" si="0"/>
        <v>1.7167247362065482E-3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4.1443649052799509</v>
      </c>
      <c r="D40" s="20">
        <f t="shared" si="0"/>
        <v>1.4895666916563844E-3</v>
      </c>
    </row>
    <row r="41" spans="2:14">
      <c r="B41" s="22" t="s">
        <v>51</v>
      </c>
      <c r="C41" s="9">
        <f>[2]DOGE!$J$4</f>
        <v>4.3685595424013739</v>
      </c>
      <c r="D41" s="20">
        <f t="shared" si="0"/>
        <v>1.5701466771394685E-3</v>
      </c>
    </row>
    <row r="42" spans="2:14">
      <c r="B42" s="22" t="s">
        <v>56</v>
      </c>
      <c r="C42" s="9">
        <f>[2]SHIB!$J$4</f>
        <v>3.4285724203401218</v>
      </c>
      <c r="D42" s="20">
        <f t="shared" si="0"/>
        <v>1.2322967195200142E-3</v>
      </c>
    </row>
    <row r="43" spans="2:14">
      <c r="B43" s="22" t="s">
        <v>50</v>
      </c>
      <c r="C43" s="9">
        <f>[2]KAVA!$J$4</f>
        <v>2.6804230775766178</v>
      </c>
      <c r="D43" s="20">
        <f t="shared" si="0"/>
        <v>9.6339705290394138E-4</v>
      </c>
    </row>
    <row r="44" spans="2:14">
      <c r="B44" s="22" t="s">
        <v>36</v>
      </c>
      <c r="C44" s="9">
        <f>[2]AMP!$J$4</f>
        <v>2.0630213117371183</v>
      </c>
      <c r="D44" s="20">
        <f t="shared" si="0"/>
        <v>7.4149065064850819E-4</v>
      </c>
    </row>
    <row r="45" spans="2:14">
      <c r="B45" s="22" t="s">
        <v>40</v>
      </c>
      <c r="C45" s="9">
        <f>[2]SHPING!$J$4</f>
        <v>1.6788264783097577</v>
      </c>
      <c r="D45" s="20">
        <f t="shared" si="0"/>
        <v>6.0340343099978097E-4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6.0986116979122411E-4</v>
      </c>
    </row>
    <row r="47" spans="2:14">
      <c r="B47" s="22" t="s">
        <v>23</v>
      </c>
      <c r="C47" s="9">
        <f>[2]LUNA!J4</f>
        <v>1.5623555549663004</v>
      </c>
      <c r="D47" s="20">
        <f t="shared" si="0"/>
        <v>5.6154147822196239E-4</v>
      </c>
    </row>
    <row r="48" spans="2:14">
      <c r="B48" s="7" t="s">
        <v>28</v>
      </c>
      <c r="C48" s="1">
        <f>[2]ATLAS!O46</f>
        <v>0.85662219898907743</v>
      </c>
      <c r="D48" s="20">
        <f t="shared" si="0"/>
        <v>3.0788695592947165E-4</v>
      </c>
    </row>
    <row r="49" spans="2:4">
      <c r="B49" s="22" t="s">
        <v>43</v>
      </c>
      <c r="C49" s="9">
        <f>[2]TRX!$J$4</f>
        <v>0.78674353678560316</v>
      </c>
      <c r="D49" s="20">
        <f t="shared" si="0"/>
        <v>2.8277118305358582E-4</v>
      </c>
    </row>
    <row r="50" spans="2:4">
      <c r="B50" s="7" t="s">
        <v>25</v>
      </c>
      <c r="C50" s="1">
        <f>[2]POLIS!J4</f>
        <v>0.68776018326595789</v>
      </c>
      <c r="D50" s="20">
        <f t="shared" si="0"/>
        <v>2.4719460864444784E-4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2023-07-22T21:05:36Z</dcterms:modified>
</cp:coreProperties>
</file>