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47" firstSheet="0" activeTab="1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488640"/>
        <axId val="73507200"/>
      </lineChart>
      <dateAx>
        <axId val="734886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507200"/>
        <crosses val="autoZero"/>
        <lblOffset val="100"/>
      </dateAx>
      <valAx>
        <axId val="735072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4886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2239.493116058121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0.00646404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0.11231711</v>
      </c>
      <c r="C35" s="54">
        <f>(D35/B35)</f>
        <v/>
      </c>
      <c r="D35" s="23" t="n">
        <v>186.48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0.02297399</v>
      </c>
      <c r="C36" s="54">
        <f>(D36/B36)</f>
        <v/>
      </c>
      <c r="D36" s="23" t="n">
        <v>39.1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0.0525196</v>
      </c>
      <c r="C40" s="54">
        <f>(D40/B40)</f>
        <v/>
      </c>
      <c r="D40" s="23" t="n">
        <v>96.65000000000001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1.743936185673493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12.72825003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0.57647607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11.58569273018401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0.02592223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42.595268843189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2.50853998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0.01572563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0.003952344120764671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($C$5*Params!K8)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245.7286173134203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0.00224078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0.55617278</v>
      </c>
      <c r="C11" s="53">
        <f>(D11/B11)</f>
        <v/>
      </c>
      <c r="D11" s="53" t="n">
        <v>158.07</v>
      </c>
      <c r="E11" t="inlineStr">
        <is>
          <t>DCA1</t>
        </is>
      </c>
      <c r="P11" s="53">
        <f>(SUM(P6:P9))</f>
        <v/>
      </c>
    </row>
    <row r="12">
      <c r="B12" s="64" t="n">
        <v>0.13710316</v>
      </c>
      <c r="C12" s="53">
        <f>(D12/B12)</f>
        <v/>
      </c>
      <c r="D12" s="53" t="n">
        <v>39.1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0.09464951175489947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0.27470862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7.081605583943426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6.99492001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0.07182666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61.70691595966711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0.00294154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3"/>
  <sheetViews>
    <sheetView tabSelected="1"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10.37768003061507</v>
      </c>
      <c r="M3" t="inlineStr">
        <is>
          <t>Objectif :</t>
        </is>
      </c>
      <c r="N3" s="24">
        <f>(INDEX(N5:N17,MATCH(MAX(O6:O8),O5:O17,0))/0.9)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(D5)+(B7)*4.615+(B8+B9)*4.6733</f>
        <v/>
      </c>
    </row>
    <row r="6">
      <c r="B6" s="2" t="n">
        <v>0.00225518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24">
        <f>-B9</f>
        <v/>
      </c>
      <c r="O8" s="53">
        <f>C9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(D8)-B8*4.6733</f>
        <v/>
      </c>
    </row>
    <row r="9" s="14">
      <c r="B9" t="n">
        <v>-0.4678</v>
      </c>
      <c r="C9" s="54">
        <f>D9/B9</f>
        <v/>
      </c>
      <c r="D9" s="53" t="n">
        <v>-5.19978057</v>
      </c>
      <c r="N9" s="24">
        <f>4*($B$11+$N$6+N8+N7)/5-$N$6-N8-N7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(D9)-B9*4.6733</f>
        <v/>
      </c>
    </row>
    <row r="10">
      <c r="F10" t="inlineStr">
        <is>
          <t>Moy</t>
        </is>
      </c>
      <c r="G10" s="53">
        <f>(D11/B11)</f>
        <v/>
      </c>
      <c r="R10" s="1" t="n"/>
      <c r="S10" s="53" t="n"/>
      <c r="T10" s="53" t="n"/>
    </row>
    <row r="11">
      <c r="B11">
        <f>(SUM(B5:B10))</f>
        <v/>
      </c>
      <c r="D11" s="53">
        <f>(SUM(D5:D10))</f>
        <v/>
      </c>
      <c r="P11" s="53">
        <f>(SUM(P6:P9))</f>
        <v/>
      </c>
      <c r="R11" s="1" t="n"/>
      <c r="S11" s="53" t="n"/>
      <c r="T11" s="53" t="n"/>
    </row>
    <row r="12">
      <c r="R12" s="1" t="n"/>
      <c r="S12" s="53" t="n"/>
      <c r="T12" s="54" t="n"/>
    </row>
    <row r="13">
      <c r="P13" s="53" t="n"/>
    </row>
    <row r="14"/>
    <row r="15"/>
    <row r="16"/>
    <row r="17"/>
    <row r="18"/>
    <row r="19"/>
    <row r="20"/>
    <row r="21"/>
    <row r="22"/>
    <row r="23">
      <c r="R23">
        <f>(SUM(R5:R22))</f>
        <v/>
      </c>
      <c r="T23" s="53">
        <f>(SUM(T5:T22))</f>
        <v/>
      </c>
    </row>
  </sheetData>
  <conditionalFormatting sqref="C5 G10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2.165314846137283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0.01747295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42376.71856450335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0.00034944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0.00680412</v>
      </c>
      <c r="C23" s="53">
        <f>(D23/B23)</f>
        <v/>
      </c>
      <c r="D23" s="53" t="n">
        <v>163.41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0.00153143</v>
      </c>
      <c r="C24" s="53">
        <f>(D24/B24)</f>
        <v/>
      </c>
      <c r="D24" s="53" t="n">
        <v>39.1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0.00174906</v>
      </c>
      <c r="C34" s="53">
        <f>(D34/B34)</f>
        <v/>
      </c>
      <c r="D34" s="53" t="n">
        <v>47.35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14.4106951231117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0.00232404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71.95744265763504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0.00112433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0.97516340931457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65" t="n">
        <v>0.05581928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 :</t>
        </is>
      </c>
      <c r="N6" s="28">
        <f>(C7*2)</f>
        <v/>
      </c>
      <c r="O6" s="64">
        <f>-B7</f>
        <v/>
      </c>
      <c r="P6" s="53">
        <f>(O6*N6)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28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28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28">
        <f>C7/2.1</f>
        <v/>
      </c>
      <c r="O12" s="30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P9" sqref="P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0.0001666673426402705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3">
        <f>(O6*N6)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28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28">
        <f>C37/2.1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4852.34600947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0.8504943075141654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0.31788979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42.36295848</v>
      </c>
      <c r="C7" s="53">
        <f>(D7/B7)</f>
        <v/>
      </c>
      <c r="D7" s="53" t="n">
        <v>39.1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0.7736693565351439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0.3313916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2.371163145521236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22.18996194</v>
      </c>
      <c r="C6" s="53">
        <f>(D6/B6)</f>
        <v/>
      </c>
      <c r="D6" s="53" t="n">
        <v>39.1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0.10012875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"/>
    <col width="9.140625" customWidth="1" style="14" min="25" max="16384"/>
  </cols>
  <sheetData>
    <row r="1"/>
    <row r="2"/>
    <row r="3">
      <c r="I3" t="inlineStr">
        <is>
          <t>Actual Price :</t>
        </is>
      </c>
      <c r="J3" s="35" t="n">
        <v>0.2428367250899623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36" t="n">
        <v>0.07444795999999999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 t="n"/>
      <c r="S7" s="53" t="n"/>
      <c r="T7" s="53" t="n"/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1.081287133493995e-05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257.58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74.22436455392932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6.02872042</v>
      </c>
      <c r="C17" s="53">
        <f>(D17/B17)</f>
        <v/>
      </c>
      <c r="D17" s="53" t="n">
        <v>121.44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0.06219586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1.86095404</v>
      </c>
      <c r="C19" s="53">
        <f>(D19/B19)</f>
        <v/>
      </c>
      <c r="D19" s="53" t="n">
        <v>39.1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0.1024262738264901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0.2438516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6.161328491741033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0.00257192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0.6200096339946974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0.79179799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0.1635232842203863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0.8097032245004766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41" sqref="Y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0.004444983134135526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0.5317078666045681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6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0.006145193779102335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6.5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17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E7" sqref="E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0.6117033187168737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0.71855444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112.99186922</v>
      </c>
      <c r="C7" s="53">
        <f>(D7/B7)</f>
        <v/>
      </c>
      <c r="D7" s="53" t="n">
        <v>39.1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0.1977331597728106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0.56224481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2023-12-16T20:05:55Z</dcterms:modified>
  <cp:lastModifiedBy>Tiko</cp:lastModifiedBy>
</cp:coreProperties>
</file>