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4" i="1" l="1"/>
  <c r="C4"/>
  <c r="C37"/>
  <c r="C25"/>
  <c r="C46" l="1"/>
  <c r="C47" l="1"/>
  <c r="C43" l="1"/>
  <c r="C48"/>
  <c r="C24"/>
  <c r="C18"/>
  <c r="C44" l="1"/>
  <c r="C32" l="1"/>
  <c r="C35" l="1"/>
  <c r="C23"/>
  <c r="C26"/>
  <c r="C39" l="1"/>
  <c r="C31" l="1"/>
  <c r="C34" l="1"/>
  <c r="C30" l="1"/>
  <c r="C21" l="1"/>
  <c r="C22"/>
  <c r="C49" l="1"/>
  <c r="C20" l="1"/>
  <c r="C27" l="1"/>
  <c r="C29" l="1"/>
  <c r="C33"/>
  <c r="C28"/>
  <c r="C13" l="1"/>
  <c r="C12" l="1"/>
  <c r="C41" l="1"/>
  <c r="C42" l="1"/>
  <c r="C36" l="1"/>
  <c r="C16" l="1"/>
  <c r="C40" l="1"/>
  <c r="C15"/>
  <c r="C45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<sst xmlns="http://schemas.openxmlformats.org/spreadsheetml/2006/main" count="100" uniqueCount="62">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</sst>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1132.027847594652</c:v>
                </c:pt>
                <c:pt idx="1">
                  <c:v>1097.2143353190613</c:v>
                </c:pt>
                <c:pt idx="2">
                  <c:v>202.6</c:v>
                </c:pt>
                <c:pt idx="3">
                  <c:v>218.90261350216554</c:v>
                </c:pt>
                <c:pt idx="4">
                  <c:v>838.74330029308351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1097.2143353190613</v>
          </cell>
        </row>
      </sheetData>
      <sheetData sheetId="1">
        <row r="4">
          <cell r="J4">
            <v>1132.027847594652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3.0173699144867916</v>
          </cell>
        </row>
      </sheetData>
      <sheetData sheetId="4">
        <row r="46">
          <cell r="M46">
            <v>104.06999999999998</v>
          </cell>
          <cell r="O46">
            <v>3.2394918046546692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43.543831106342438</v>
          </cell>
        </row>
      </sheetData>
      <sheetData sheetId="8">
        <row r="4">
          <cell r="J4">
            <v>8.3846415396062568</v>
          </cell>
        </row>
      </sheetData>
      <sheetData sheetId="9">
        <row r="4">
          <cell r="J4">
            <v>19.339007344734714</v>
          </cell>
        </row>
      </sheetData>
      <sheetData sheetId="10">
        <row r="4">
          <cell r="J4">
            <v>11.293640304604589</v>
          </cell>
        </row>
      </sheetData>
      <sheetData sheetId="11">
        <row r="4">
          <cell r="J4">
            <v>54.133383321917051</v>
          </cell>
        </row>
      </sheetData>
      <sheetData sheetId="12">
        <row r="4">
          <cell r="J4">
            <v>2.3746293555581008</v>
          </cell>
        </row>
      </sheetData>
      <sheetData sheetId="13">
        <row r="4">
          <cell r="J4">
            <v>157.68895971717387</v>
          </cell>
        </row>
      </sheetData>
      <sheetData sheetId="14">
        <row r="4">
          <cell r="J4">
            <v>4.9701383709869518</v>
          </cell>
        </row>
      </sheetData>
      <sheetData sheetId="15">
        <row r="4">
          <cell r="J4">
            <v>36.297649696920935</v>
          </cell>
        </row>
      </sheetData>
      <sheetData sheetId="16">
        <row r="4">
          <cell r="J4">
            <v>5.4421105869729729</v>
          </cell>
        </row>
      </sheetData>
      <sheetData sheetId="17">
        <row r="4">
          <cell r="J4">
            <v>10.158545729990283</v>
          </cell>
        </row>
      </sheetData>
      <sheetData sheetId="18">
        <row r="4">
          <cell r="J4">
            <v>12.234032577294334</v>
          </cell>
        </row>
      </sheetData>
      <sheetData sheetId="19">
        <row r="4">
          <cell r="J4">
            <v>7.7819177343494852</v>
          </cell>
        </row>
      </sheetData>
      <sheetData sheetId="20">
        <row r="4">
          <cell r="J4">
            <v>11.474965348587075</v>
          </cell>
        </row>
      </sheetData>
      <sheetData sheetId="21">
        <row r="4">
          <cell r="J4">
            <v>2.8408635470860744</v>
          </cell>
        </row>
      </sheetData>
      <sheetData sheetId="22">
        <row r="4">
          <cell r="J4">
            <v>41.035296543920978</v>
          </cell>
        </row>
      </sheetData>
      <sheetData sheetId="23">
        <row r="4">
          <cell r="J4">
            <v>41.172311706394865</v>
          </cell>
        </row>
      </sheetData>
      <sheetData sheetId="24">
        <row r="4">
          <cell r="J4">
            <v>38.616003100047266</v>
          </cell>
        </row>
      </sheetData>
      <sheetData sheetId="25">
        <row r="4">
          <cell r="J4">
            <v>44.049039592650203</v>
          </cell>
        </row>
      </sheetData>
      <sheetData sheetId="26">
        <row r="4">
          <cell r="J4">
            <v>3.6708884732364706</v>
          </cell>
        </row>
      </sheetData>
      <sheetData sheetId="27">
        <row r="4">
          <cell r="J4">
            <v>218.90261350216554</v>
          </cell>
        </row>
      </sheetData>
      <sheetData sheetId="28">
        <row r="4">
          <cell r="J4">
            <v>0.96960188639043676</v>
          </cell>
        </row>
      </sheetData>
      <sheetData sheetId="29">
        <row r="4">
          <cell r="J4">
            <v>12.191491078146266</v>
          </cell>
        </row>
      </sheetData>
      <sheetData sheetId="30">
        <row r="4">
          <cell r="J4">
            <v>18.996334892443222</v>
          </cell>
        </row>
      </sheetData>
      <sheetData sheetId="31">
        <row r="4">
          <cell r="J4">
            <v>4.0113699032770791</v>
          </cell>
        </row>
      </sheetData>
      <sheetData sheetId="32">
        <row r="4">
          <cell r="J4">
            <v>2.2661480311849065</v>
          </cell>
        </row>
      </sheetData>
      <sheetData sheetId="33">
        <row r="4">
          <cell r="J4">
            <v>2.4239840553605569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202.6</v>
      </c>
      <c r="P2" t="s">
        <v>8</v>
      </c>
      <c r="Q2" s="10">
        <f>N2+K2+H2</f>
        <v>242.31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6.8912673251747061E-2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3516.1892372801981</v>
      </c>
      <c r="D7" s="20">
        <f>(C7*[1]Feuil1!$K$2-C4)/C4</f>
        <v>0.31116920235388307</v>
      </c>
      <c r="E7" s="31">
        <f>C7-C7/(1+D7)</f>
        <v>834.4688071726714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1132.027847594652</v>
      </c>
    </row>
    <row r="9" spans="2:20">
      <c r="M9" s="17" t="str">
        <f>IF(C13&gt;C7*[2]Params!F8,B13,"Others")</f>
        <v>ETH</v>
      </c>
      <c r="N9" s="18">
        <f>IF(C13&gt;C7*0.1,C13,C7)</f>
        <v>1097.2143353190613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202.6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218.90261350216554</v>
      </c>
    </row>
    <row r="12" spans="2:20">
      <c r="B12" s="7" t="s">
        <v>4</v>
      </c>
      <c r="C12" s="1">
        <f>[2]BTC!J4</f>
        <v>1132.027847594652</v>
      </c>
      <c r="D12" s="20">
        <f>C12/$C$7</f>
        <v>0.32194736153344383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838.74330029308351</v>
      </c>
    </row>
    <row r="13" spans="2:20">
      <c r="B13" s="7" t="s">
        <v>19</v>
      </c>
      <c r="C13" s="1">
        <f>[2]ETH!J4</f>
        <v>1097.2143353190613</v>
      </c>
      <c r="D13" s="20">
        <f t="shared" ref="D13:D50" si="0">C13/$C$7</f>
        <v>0.31204644041506874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202.6</v>
      </c>
      <c r="D14" s="20">
        <f t="shared" si="0"/>
        <v>5.7619196899855368E-2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218.90261350216554</v>
      </c>
      <c r="D15" s="20">
        <f t="shared" si="0"/>
        <v>6.2255640618332747E-2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157.68895971717387</v>
      </c>
      <c r="D16" s="20">
        <f t="shared" si="0"/>
        <v>4.4846550932266548E-2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2.9597383126199146E-2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1.9666177026776897E-2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54.133383321917051</v>
      </c>
      <c r="D19" s="20">
        <f>C19/$C$7</f>
        <v>1.5395469261998446E-2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43.543831106342438</v>
      </c>
      <c r="D20" s="20">
        <f t="shared" si="0"/>
        <v>1.2383813318313879E-2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44.049039592650203</v>
      </c>
      <c r="D21" s="20">
        <f t="shared" si="0"/>
        <v>1.2527494005619135E-2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41.172311706394865</v>
      </c>
      <c r="D22" s="20">
        <f t="shared" si="0"/>
        <v>1.1709356046559654E-2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41.035296543920978</v>
      </c>
      <c r="D23" s="20">
        <f t="shared" si="0"/>
        <v>1.1670389098756848E-2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22</v>
      </c>
      <c r="C24" s="1">
        <f>-[2]BIGTIME!$C$4</f>
        <v>40</v>
      </c>
      <c r="D24" s="20">
        <f t="shared" si="0"/>
        <v>1.1375952003920112E-2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1.123944057987307E-2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38.616003100047266</v>
      </c>
      <c r="D26" s="20">
        <f t="shared" si="0"/>
        <v>1.0982344946234198E-2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36.297649696920935</v>
      </c>
      <c r="D27" s="20">
        <f t="shared" si="0"/>
        <v>1.032300802018195E-2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19.339007344734714</v>
      </c>
      <c r="D28" s="20">
        <f t="shared" si="0"/>
        <v>5.4999904839290155E-3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18.996334892443222</v>
      </c>
      <c r="D29" s="20">
        <f t="shared" si="0"/>
        <v>5.4025348496706755E-3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12.234032577294334</v>
      </c>
      <c r="D30" s="20">
        <f t="shared" si="0"/>
        <v>3.4793441853423852E-3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12.191491078146266</v>
      </c>
      <c r="D31" s="20">
        <f t="shared" si="0"/>
        <v>3.4672454340303046E-3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11.474965348587075</v>
      </c>
      <c r="D32" s="20">
        <f t="shared" si="0"/>
        <v>3.2634663763043245E-3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11.293640304604589</v>
      </c>
      <c r="D33" s="20">
        <f t="shared" si="0"/>
        <v>3.2118977513679878E-3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10.158545729990283</v>
      </c>
      <c r="D34" s="20">
        <f t="shared" si="0"/>
        <v>2.8890782163499265E-3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8.3846415396062568</v>
      </c>
      <c r="D35" s="20">
        <f t="shared" si="0"/>
        <v>2.3845819931158901E-3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7.7819177343494852</v>
      </c>
      <c r="D36" s="20">
        <f t="shared" si="0"/>
        <v>2.2131680661103621E-3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2.0476713607056199E-3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5.4421105869729729</v>
      </c>
      <c r="D38" s="20">
        <f t="shared" si="0"/>
        <v>1.5477297209357513E-3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4.9701383709869518</v>
      </c>
      <c r="D39" s="20">
        <f t="shared" si="0"/>
        <v>1.4135013890297313E-3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4.0113699032770791</v>
      </c>
      <c r="D40" s="20">
        <f t="shared" si="0"/>
        <v>1.1408287872412429E-3</v>
      </c>
    </row>
    <row r="41" spans="2:14">
      <c r="B41" s="22" t="s">
        <v>56</v>
      </c>
      <c r="C41" s="9">
        <f>[2]SHIB!$J$4</f>
        <v>3.6708884732364706</v>
      </c>
      <c r="D41" s="20">
        <f t="shared" si="0"/>
        <v>1.0439962770820417E-3</v>
      </c>
    </row>
    <row r="42" spans="2:14">
      <c r="B42" s="22" t="s">
        <v>23</v>
      </c>
      <c r="C42" s="9">
        <f>[2]LUNA!J4</f>
        <v>2.8408635470860744</v>
      </c>
      <c r="D42" s="20">
        <f t="shared" si="0"/>
        <v>8.0793818403343564E-4</v>
      </c>
    </row>
    <row r="43" spans="2:14">
      <c r="B43" s="22" t="s">
        <v>40</v>
      </c>
      <c r="C43" s="9">
        <f>[2]SHPING!$J$4</f>
        <v>2.4239840553605569</v>
      </c>
      <c r="D43" s="20">
        <f t="shared" si="0"/>
        <v>6.8937815680123317E-4</v>
      </c>
    </row>
    <row r="44" spans="2:14">
      <c r="B44" s="7" t="s">
        <v>25</v>
      </c>
      <c r="C44" s="1">
        <f>[2]POLIS!J4</f>
        <v>3.0173699144867916</v>
      </c>
      <c r="D44" s="20">
        <f t="shared" si="0"/>
        <v>8.5813638313185687E-4</v>
      </c>
    </row>
    <row r="45" spans="2:14">
      <c r="B45" s="7" t="s">
        <v>28</v>
      </c>
      <c r="C45" s="1">
        <f>[2]ATLAS!O46</f>
        <v>3.2394918046546692</v>
      </c>
      <c r="D45" s="20">
        <f t="shared" si="0"/>
        <v>9.2130758217110159E-4</v>
      </c>
    </row>
    <row r="46" spans="2:14">
      <c r="B46" s="22" t="s">
        <v>36</v>
      </c>
      <c r="C46" s="9">
        <f>[2]AMP!$J$4</f>
        <v>2.3746293555581008</v>
      </c>
      <c r="D46" s="20">
        <f t="shared" si="0"/>
        <v>6.7534173939821755E-4</v>
      </c>
    </row>
    <row r="47" spans="2:14">
      <c r="B47" s="22" t="s">
        <v>50</v>
      </c>
      <c r="C47" s="9">
        <f>[2]KAVA!$J$4</f>
        <v>2.2661480311849065</v>
      </c>
      <c r="D47" s="20">
        <f t="shared" si="0"/>
        <v>6.4448978091343888E-4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4.8256606385397048E-4</v>
      </c>
    </row>
    <row r="49" spans="2:4">
      <c r="B49" s="22" t="s">
        <v>43</v>
      </c>
      <c r="C49" s="9">
        <f>[2]TRX!$J$4</f>
        <v>0.96960188639043676</v>
      </c>
      <c r="D49" s="20">
        <f t="shared" si="0"/>
        <v>2.7575361306220024E-4</v>
      </c>
    </row>
    <row r="50" spans="2:4">
      <c r="B50" s="7" t="s">
        <v>5</v>
      </c>
      <c r="C50" s="1">
        <f>H$2</f>
        <v>0.19</v>
      </c>
      <c r="D50" s="20">
        <f t="shared" si="0"/>
        <v>5.4035772018620534E-5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2023-11-29T08:24:50Z</dcterms:modified>
</cp:coreProperties>
</file>