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2919424"/>
        <axId val="82921344"/>
      </lineChart>
      <dateAx>
        <axId val="82919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921344"/>
        <crosses val="autoZero"/>
        <lblOffset val="100"/>
      </dateAx>
      <valAx>
        <axId val="82921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91942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2916.204490216181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0.00729103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0.12599101</v>
      </c>
      <c r="C35" s="59">
        <f>(D35/B35)</f>
        <v/>
      </c>
      <c r="D35" s="60" t="n">
        <v>219.24</v>
      </c>
      <c r="E35" t="inlineStr">
        <is>
          <t>DCA1</t>
        </is>
      </c>
    </row>
    <row r="36">
      <c r="B36" s="23" t="n">
        <v>0.02531398</v>
      </c>
      <c r="C36" s="59">
        <f>(D36/B36)</f>
        <v/>
      </c>
      <c r="D36" s="60" t="n">
        <v>44.7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0.05735881</v>
      </c>
      <c r="C40" s="59">
        <f>(D40/B40)</f>
        <v/>
      </c>
      <c r="D40" s="60" t="n">
        <v>108.25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1.719284427641534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16.46271995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0.60031541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10.66282522959012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0.02921351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tabSelected="1" workbookViewId="0">
      <selection activeCell="K30" sqref="K30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40.13911902420429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2.66455544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0.01672918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0.003878756723549051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354.4201838691016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0.00274057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0.58283222</v>
      </c>
      <c r="C11" s="58">
        <f>(D11/B11)</f>
        <v/>
      </c>
      <c r="D11" s="58" t="n">
        <v>166.17</v>
      </c>
      <c r="E11" t="inlineStr">
        <is>
          <t>DCA1</t>
        </is>
      </c>
      <c r="P11" s="58">
        <f>(SUM(P6:P9))</f>
        <v/>
      </c>
    </row>
    <row r="12">
      <c r="B12" s="83" t="n">
        <v>0.15552958</v>
      </c>
      <c r="C12" s="58">
        <f>(D12/B12)</f>
        <v/>
      </c>
      <c r="D12" s="58" t="n">
        <v>44.7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0.0865184120605365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0.29171696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7.798500642034104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7.78678544</v>
      </c>
      <c r="C5" s="58">
        <f>(D5/B5)</f>
        <v/>
      </c>
      <c r="D5" s="58" t="n">
        <v>44.7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0.07983206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61.01741058186666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0.2653707114421202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14.25079602950075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0.00236165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52406.70225420426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0.00035594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0.00754271</v>
      </c>
      <c r="C23" s="58">
        <f>(D23/B23)</f>
        <v/>
      </c>
      <c r="D23" s="58" t="n">
        <v>195.45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0.00166062</v>
      </c>
      <c r="C24" s="58">
        <f>(D24/B24)</f>
        <v/>
      </c>
      <c r="D24" s="58" t="n">
        <v>44.7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0.00210412</v>
      </c>
      <c r="C34" s="58">
        <f>(D34/B34)</f>
        <v/>
      </c>
      <c r="D34" s="58" t="n">
        <v>62.75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0.7807245013422947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3.377585163298593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0.02027444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19.86802031729228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0.00248512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71.04738719935715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0.00134182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0.7195130092442235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0.05845326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0.0001311759730698036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5030.99432725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1.004350749698901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0.32928347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49.15775004</v>
      </c>
      <c r="C7" s="58">
        <f>(D7/B7)</f>
        <v/>
      </c>
      <c r="D7" s="58" t="n">
        <v>44.7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  <c r="U9" t="inlineStr">
        <is>
          <t>DCA2*</t>
        </is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SUM(B10,B11,B14,B15)</f>
        <v/>
      </c>
      <c r="S10" s="58" t="n">
        <v>0</v>
      </c>
      <c r="T10" s="58">
        <f>SUM(D10,D11,D14,D15)</f>
        <v/>
      </c>
      <c r="U10" t="inlineStr">
        <is>
          <t>*</t>
        </is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5"/>
    <col width="9.140625" customWidth="1" style="25" min="366" max="16384"/>
  </cols>
  <sheetData>
    <row r="1"/>
    <row r="2"/>
    <row r="3">
      <c r="I3" t="inlineStr">
        <is>
          <t>Actual Price :</t>
        </is>
      </c>
      <c r="J3" s="79" t="n">
        <v>0.02752311686468737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0.06802861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1.399017198878135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0.35023676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3.537859991787889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24.07457919</v>
      </c>
      <c r="C6" s="58">
        <f>(D6/B6)</f>
        <v/>
      </c>
      <c r="D6" s="58" t="n">
        <v>44.7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0.1030495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6"/>
    <col width="9.140625" customWidth="1" style="25" min="3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0.9592047124807044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0.07639321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9.810595744591212e-06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276.6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0.005253087806052274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N25" sqref="N25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112.6686991424198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6.11504566</v>
      </c>
      <c r="C16" s="58">
        <f>(D16/B16)</f>
        <v/>
      </c>
      <c r="D16" s="58" t="n">
        <v>129.54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0.06478017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1.92067736</v>
      </c>
      <c r="C18" s="58">
        <f>(D18/B18)</f>
        <v/>
      </c>
      <c r="D18" s="58" t="n">
        <v>44.7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0.135847893041976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0.26574008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7.679859224220563</v>
      </c>
      <c r="M3" t="inlineStr">
        <is>
          <t>Objectif :</t>
        </is>
      </c>
      <c r="N3" s="1">
        <f>(INDEX(N5:N15,MATCH(MAX(O6),O5:O15,0))/0.85)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(B11*J3)</f>
        <v/>
      </c>
      <c r="K4" s="4">
        <f>(J4/D11-1)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8">
        <f>(T5/R5)</f>
        <v/>
      </c>
      <c r="T5" s="58">
        <f>D5+5.6807*B9</f>
        <v/>
      </c>
    </row>
    <row r="6">
      <c r="B6" s="2" t="n">
        <v>0.00275112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-B9</f>
        <v/>
      </c>
      <c r="O6" s="79">
        <f>P6/N6</f>
        <v/>
      </c>
      <c r="P6" s="58">
        <f>-D9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$B$11/4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$B$11/4</f>
        <v/>
      </c>
      <c r="O8" s="79">
        <f>($C$5*[1]Params!K10)</f>
        <v/>
      </c>
      <c r="P8" s="58">
        <f>(O8*N8)</f>
        <v/>
      </c>
      <c r="R8" s="1">
        <f>B9-B9</f>
        <v/>
      </c>
      <c r="S8" s="58" t="n">
        <v>0</v>
      </c>
      <c r="T8" s="59">
        <f>-P6+N6*5.6808</f>
        <v/>
      </c>
    </row>
    <row r="9">
      <c r="B9" s="1" t="n">
        <v>-0.5379</v>
      </c>
      <c r="C9" s="58">
        <f>D9/B9</f>
        <v/>
      </c>
      <c r="D9" s="58">
        <f>-4.07933077</f>
        <v/>
      </c>
      <c r="E9" s="58" t="n"/>
      <c r="G9" s="58" t="n"/>
      <c r="H9" s="58" t="n"/>
      <c r="J9" s="58" t="n"/>
      <c r="N9" s="1">
        <f>$B$11/4</f>
        <v/>
      </c>
      <c r="O9" s="79">
        <f>($C$5*[1]Params!K11)</f>
        <v/>
      </c>
      <c r="P9" s="58">
        <f>(O9*N9)</f>
        <v/>
      </c>
      <c r="R9" s="18" t="n"/>
      <c r="S9" s="59" t="n"/>
      <c r="T9" s="59" t="n"/>
    </row>
    <row r="10">
      <c r="C10" s="58" t="n"/>
      <c r="D10" s="58" t="n"/>
      <c r="E10" s="58" t="n"/>
      <c r="F10" t="inlineStr">
        <is>
          <t>Moy</t>
        </is>
      </c>
      <c r="G10" s="58">
        <f>(D11/B11)</f>
        <v/>
      </c>
      <c r="H10" s="58" t="n"/>
      <c r="J10" s="58" t="n"/>
      <c r="O10" s="58" t="n"/>
      <c r="P10" s="58" t="n"/>
    </row>
    <row r="11">
      <c r="B11" s="1">
        <f>(SUM(B5:B10))</f>
        <v/>
      </c>
      <c r="C11" s="58" t="n"/>
      <c r="D11" s="58">
        <f>(SUM(D5:D10))</f>
        <v/>
      </c>
      <c r="E11" s="58" t="n"/>
      <c r="G11" s="58" t="n"/>
      <c r="H11" s="58" t="n"/>
      <c r="J11" s="58" t="n"/>
      <c r="O11" s="58" t="n"/>
      <c r="P11" s="58">
        <f>(SUM(P6:P9))</f>
        <v/>
      </c>
    </row>
    <row r="12"/>
    <row r="13">
      <c r="O13" s="58" t="n"/>
      <c r="P13" s="58" t="n"/>
    </row>
    <row r="14">
      <c r="O14" s="58" t="n"/>
      <c r="P14" s="58" t="n"/>
    </row>
    <row r="15"/>
    <row r="16"/>
    <row r="17"/>
    <row r="18"/>
    <row r="19">
      <c r="R19">
        <f>(SUM(R5:R18))</f>
        <v/>
      </c>
      <c r="T19" s="58">
        <f>(SUM(T5:T18))</f>
        <v/>
      </c>
    </row>
  </sheetData>
  <conditionalFormatting sqref="C5 C8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0.5609379095595308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0.8670528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9"/>
    <col width="9.140625" customWidth="1" style="25" min="3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18.99822824146879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0.00415629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9"/>
    <col width="9.140625" customWidth="1" style="25" min="350" max="16384"/>
  </cols>
  <sheetData>
    <row r="1"/>
    <row r="2"/>
    <row r="3">
      <c r="I3" t="inlineStr">
        <is>
          <t>Actual Price :</t>
        </is>
      </c>
      <c r="J3" s="79" t="n">
        <v>3.200516265639363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0.0008367099999999999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0.4281979950662262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0.004932349347644566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6"/>
    <col width="9.140625" customWidth="1" style="25" min="3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10.92828570392967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2.538e-05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0.6289623712991484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0.78306458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123.45818158</v>
      </c>
      <c r="C7" s="58">
        <f>(D7/B7)</f>
        <v/>
      </c>
      <c r="D7" s="58" t="n">
        <v>44.7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0.2003170465619429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0.58471659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2024-02-19T12:56:36Z</dcterms:modified>
  <cp:lastModifiedBy>Tiko</cp:lastModifiedBy>
</cp:coreProperties>
</file>