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35" l="1"/>
  <c r="C34"/>
  <c r="C37"/>
  <c r="C29"/>
  <c r="C12"/>
  <c r="C22"/>
  <c r="C13" l="1"/>
  <c r="C14" l="1"/>
  <c r="C23" l="1"/>
  <c r="C7" l="1"/>
  <c r="D7" l="1"/>
  <c r="E7" s="1"/>
  <c r="D35"/>
  <c r="D21"/>
  <c r="D46"/>
  <c r="D16"/>
  <c r="M8"/>
  <c r="N9"/>
  <c r="D39"/>
  <c r="D26"/>
  <c r="D31"/>
  <c r="D48"/>
  <c r="D29"/>
  <c r="D34"/>
  <c r="D44"/>
  <c r="D17"/>
  <c r="D36"/>
  <c r="D25"/>
  <c r="D43"/>
  <c r="D42"/>
  <c r="N8"/>
  <c r="D40"/>
  <c r="D38"/>
  <c r="D37"/>
  <c r="D12"/>
  <c r="D49"/>
  <c r="D27"/>
  <c r="D14"/>
  <c r="D30"/>
  <c r="D18"/>
  <c r="D20"/>
  <c r="D28"/>
  <c r="D15"/>
  <c r="Q3"/>
  <c r="M9"/>
  <c r="D22"/>
  <c r="D19"/>
  <c r="D13"/>
  <c r="D32"/>
  <c r="D24"/>
  <c r="D33"/>
  <c r="D45"/>
  <c r="D47"/>
  <c r="D50"/>
  <c r="D41"/>
  <c r="D23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<sst xmlns="http://schemas.openxmlformats.org/spreadsheetml/2006/main" count="97" uniqueCount="60">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</sst>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954.18399043547527</c:v>
                </c:pt>
                <c:pt idx="1">
                  <c:v>850.74133129790619</c:v>
                </c:pt>
                <c:pt idx="2">
                  <c:v>182.98117432214374</c:v>
                </c:pt>
                <c:pt idx="3">
                  <c:v>706.07346163602142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954.18399043547527</v>
          </cell>
        </row>
      </sheetData>
      <sheetData sheetId="1">
        <row r="4">
          <cell r="J4">
            <v>850.74133129790619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0.58765481159047406</v>
          </cell>
        </row>
      </sheetData>
      <sheetData sheetId="4">
        <row r="46">
          <cell r="M46">
            <v>79.390000000000015</v>
          </cell>
          <cell r="O46">
            <v>0.85765567286595079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30.271999510180191</v>
          </cell>
        </row>
      </sheetData>
      <sheetData sheetId="8">
        <row r="4">
          <cell r="J4">
            <v>6.9262211615373479</v>
          </cell>
        </row>
      </sheetData>
      <sheetData sheetId="9">
        <row r="4">
          <cell r="J4">
            <v>18.459326142211502</v>
          </cell>
        </row>
      </sheetData>
      <sheetData sheetId="10">
        <row r="4">
          <cell r="J4">
            <v>10.850897175058028</v>
          </cell>
        </row>
      </sheetData>
      <sheetData sheetId="11">
        <row r="4">
          <cell r="J4">
            <v>36.057768661169455</v>
          </cell>
        </row>
      </sheetData>
      <sheetData sheetId="12">
        <row r="4">
          <cell r="J4">
            <v>2.4885229563714626</v>
          </cell>
        </row>
      </sheetData>
      <sheetData sheetId="13">
        <row r="4">
          <cell r="J4">
            <v>139.32264107335175</v>
          </cell>
        </row>
      </sheetData>
      <sheetData sheetId="14">
        <row r="4">
          <cell r="J4">
            <v>5.0307352041236912</v>
          </cell>
        </row>
      </sheetData>
      <sheetData sheetId="15">
        <row r="4">
          <cell r="J4">
            <v>30.808404603237474</v>
          </cell>
        </row>
      </sheetData>
      <sheetData sheetId="16">
        <row r="4">
          <cell r="J4">
            <v>3.9839180505985654</v>
          </cell>
        </row>
      </sheetData>
      <sheetData sheetId="17">
        <row r="4">
          <cell r="J4">
            <v>6.9578827375786689</v>
          </cell>
        </row>
      </sheetData>
      <sheetData sheetId="18">
        <row r="4">
          <cell r="J4">
            <v>8.961718663669437</v>
          </cell>
        </row>
      </sheetData>
      <sheetData sheetId="19">
        <row r="4">
          <cell r="J4">
            <v>9.1231981438679792</v>
          </cell>
        </row>
      </sheetData>
      <sheetData sheetId="20">
        <row r="4">
          <cell r="J4">
            <v>11.474428541446585</v>
          </cell>
        </row>
      </sheetData>
      <sheetData sheetId="21">
        <row r="4">
          <cell r="J4">
            <v>1.3720761338240672</v>
          </cell>
        </row>
      </sheetData>
      <sheetData sheetId="22">
        <row r="4">
          <cell r="J4">
            <v>27.999101475467612</v>
          </cell>
        </row>
      </sheetData>
      <sheetData sheetId="23">
        <row r="4">
          <cell r="J4">
            <v>34.33493792724267</v>
          </cell>
        </row>
      </sheetData>
      <sheetData sheetId="24">
        <row r="4">
          <cell r="J4">
            <v>23.759192053508908</v>
          </cell>
        </row>
      </sheetData>
      <sheetData sheetId="25">
        <row r="4">
          <cell r="J4">
            <v>27.286841764031113</v>
          </cell>
        </row>
      </sheetData>
      <sheetData sheetId="26">
        <row r="4">
          <cell r="J4">
            <v>3.4660562811792968</v>
          </cell>
        </row>
      </sheetData>
      <sheetData sheetId="27">
        <row r="4">
          <cell r="J4">
            <v>182.98117432214374</v>
          </cell>
        </row>
      </sheetData>
      <sheetData sheetId="28">
        <row r="4">
          <cell r="J4">
            <v>0.75651035603012851</v>
          </cell>
        </row>
      </sheetData>
      <sheetData sheetId="29">
        <row r="4">
          <cell r="J4">
            <v>9.7621547545421272</v>
          </cell>
        </row>
      </sheetData>
      <sheetData sheetId="30">
        <row r="4">
          <cell r="J4">
            <v>15.264664782080496</v>
          </cell>
        </row>
      </sheetData>
      <sheetData sheetId="31">
        <row r="4">
          <cell r="J4">
            <v>4.5054157991735</v>
          </cell>
        </row>
      </sheetData>
      <sheetData sheetId="32">
        <row r="4">
          <cell r="J4">
            <v>2.4763506352923086</v>
          </cell>
        </row>
      </sheetData>
      <sheetData sheetId="33">
        <row r="4">
          <cell r="J4">
            <v>1.6384871457031012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2.8451242399450974E-2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2718.3347185391258</v>
      </c>
      <c r="D7" s="20">
        <f>(C7*[1]Feuil1!$K$2-C4)/C4</f>
        <v>2.1930345315460783E-2</v>
      </c>
      <c r="E7" s="31">
        <f>C7-C7/(1+D7)</f>
        <v>58.334718539125333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954.18399043547527</v>
      </c>
    </row>
    <row r="9" spans="2:20">
      <c r="M9" s="17" t="str">
        <f>IF(C13&gt;C7*[2]Params!F8,B13,"Others")</f>
        <v>BTC</v>
      </c>
      <c r="N9" s="18">
        <f>IF(C13&gt;C7*0.1,C13,C7)</f>
        <v>850.74133129790619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182.98117432214374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706.07346163602142</v>
      </c>
    </row>
    <row r="12" spans="2:20">
      <c r="B12" s="7" t="s">
        <v>19</v>
      </c>
      <c r="C12" s="1">
        <f>[2]ETH!J4</f>
        <v>954.18399043547527</v>
      </c>
      <c r="D12" s="20">
        <f>C12/$C$7</f>
        <v>0.35101784336119879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850.74133129790619</v>
      </c>
      <c r="D13" s="20">
        <f t="shared" ref="D13:D50" si="0">C13/$C$7</f>
        <v>0.31296415614156137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182.98117432214374</v>
      </c>
      <c r="D14" s="20">
        <f t="shared" si="0"/>
        <v>6.7313702420164281E-2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139.32264107335175</v>
      </c>
      <c r="D15" s="20">
        <f t="shared" si="0"/>
        <v>5.1252938103305334E-2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2.9205380580455301E-2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2.5438368398267842E-2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1.3806246796630398E-2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36.057768661169455</v>
      </c>
      <c r="D19" s="20">
        <f>C19/$C$7</f>
        <v>1.3264653692297115E-2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34.33493792724267</v>
      </c>
      <c r="D20" s="20">
        <f t="shared" si="0"/>
        <v>1.2630872016266925E-2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27.999101475467612</v>
      </c>
      <c r="D21" s="20">
        <f t="shared" si="0"/>
        <v>1.0300093393397393E-2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30.808404603237474</v>
      </c>
      <c r="D22" s="20">
        <f t="shared" si="0"/>
        <v>1.1333558149819893E-2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30.271999510180191</v>
      </c>
      <c r="D23" s="20">
        <f t="shared" si="0"/>
        <v>1.1136229583400539E-2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27.286841764031113</v>
      </c>
      <c r="D24" s="20">
        <f t="shared" si="0"/>
        <v>1.0038072786965497E-2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23.759192053508908</v>
      </c>
      <c r="D25" s="20">
        <f t="shared" si="0"/>
        <v>8.7403482328612773E-3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8.5861390949468017E-3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8.3384384241128612E-3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6.0588565078737713E-3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18.459326142211502</v>
      </c>
      <c r="D29" s="20">
        <f t="shared" si="0"/>
        <v>6.790674458269739E-3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15.264664782080496</v>
      </c>
      <c r="D30" s="20">
        <f t="shared" si="0"/>
        <v>5.615447088975105E-3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11.474428541446585</v>
      </c>
      <c r="D31" s="20">
        <f t="shared" si="0"/>
        <v>4.2211242284442129E-3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10.850897175058028</v>
      </c>
      <c r="D32" s="20">
        <f t="shared" si="0"/>
        <v>3.9917443209088925E-3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9.7621547545421272</v>
      </c>
      <c r="D33" s="20">
        <f t="shared" si="0"/>
        <v>3.5912261606210354E-3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8.961718663669437</v>
      </c>
      <c r="D34" s="20">
        <f t="shared" si="0"/>
        <v>3.2967679081425264E-3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9.1231981438679792</v>
      </c>
      <c r="D35" s="20">
        <f t="shared" si="0"/>
        <v>3.3561717332481131E-3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6.9262211615373479</v>
      </c>
      <c r="D36" s="20">
        <f t="shared" si="0"/>
        <v>2.5479647941441161E-3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6.9578827375786689</v>
      </c>
      <c r="D37" s="20">
        <f t="shared" si="0"/>
        <v>2.5596122104190101E-3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1.986510330450417E-3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4.5054157991735</v>
      </c>
      <c r="D39" s="20">
        <f t="shared" si="0"/>
        <v>1.6574175977838294E-3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3.9839180505985654</v>
      </c>
      <c r="D40" s="20">
        <f t="shared" si="0"/>
        <v>1.4655730302188773E-3</v>
      </c>
    </row>
    <row r="41" spans="2:14">
      <c r="B41" s="22" t="s">
        <v>51</v>
      </c>
      <c r="C41" s="9">
        <f>[2]DOGE!$J$4</f>
        <v>5.0307352041236912</v>
      </c>
      <c r="D41" s="20">
        <f t="shared" si="0"/>
        <v>1.8506680468059814E-3</v>
      </c>
    </row>
    <row r="42" spans="2:14">
      <c r="B42" s="22" t="s">
        <v>56</v>
      </c>
      <c r="C42" s="9">
        <f>[2]SHIB!$J$4</f>
        <v>3.4660562811792968</v>
      </c>
      <c r="D42" s="20">
        <f t="shared" si="0"/>
        <v>1.2750660386083757E-3</v>
      </c>
    </row>
    <row r="43" spans="2:14">
      <c r="B43" s="22" t="s">
        <v>50</v>
      </c>
      <c r="C43" s="9">
        <f>[2]KAVA!$J$4</f>
        <v>2.4763506352923086</v>
      </c>
      <c r="D43" s="20">
        <f t="shared" si="0"/>
        <v>9.1098076274548595E-4</v>
      </c>
    </row>
    <row r="44" spans="2:14">
      <c r="B44" s="22" t="s">
        <v>36</v>
      </c>
      <c r="C44" s="9">
        <f>[2]AMP!$J$4</f>
        <v>2.4885229563714626</v>
      </c>
      <c r="D44" s="20">
        <f t="shared" si="0"/>
        <v>9.1545862229535605E-4</v>
      </c>
    </row>
    <row r="45" spans="2:14">
      <c r="B45" s="22" t="s">
        <v>40</v>
      </c>
      <c r="C45" s="9">
        <f>[2]SHPING!$J$4</f>
        <v>1.6384871457031012</v>
      </c>
      <c r="D45" s="20">
        <f t="shared" si="0"/>
        <v>6.0275400763878299E-4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6.2420333611891714E-4</v>
      </c>
    </row>
    <row r="47" spans="2:14">
      <c r="B47" s="22" t="s">
        <v>23</v>
      </c>
      <c r="C47" s="9">
        <f>[2]LUNA!J4</f>
        <v>1.3720761338240672</v>
      </c>
      <c r="D47" s="20">
        <f t="shared" si="0"/>
        <v>5.0474878037147747E-4</v>
      </c>
    </row>
    <row r="48" spans="2:14">
      <c r="B48" s="7" t="s">
        <v>28</v>
      </c>
      <c r="C48" s="1">
        <f>[2]ATLAS!O46</f>
        <v>0.85765567286595079</v>
      </c>
      <c r="D48" s="20">
        <f t="shared" si="0"/>
        <v>3.1550775076252124E-4</v>
      </c>
    </row>
    <row r="49" spans="2:4">
      <c r="B49" s="22" t="s">
        <v>43</v>
      </c>
      <c r="C49" s="9">
        <f>[2]TRX!$J$4</f>
        <v>0.75651035603012851</v>
      </c>
      <c r="D49" s="20">
        <f t="shared" si="0"/>
        <v>2.7829919210121723E-4</v>
      </c>
    </row>
    <row r="50" spans="2:4">
      <c r="B50" s="7" t="s">
        <v>25</v>
      </c>
      <c r="C50" s="1">
        <f>[2]POLIS!J4</f>
        <v>0.58765481159047406</v>
      </c>
      <c r="D50" s="20">
        <f t="shared" si="0"/>
        <v>2.161819174006241E-4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2023-07-25T21:22:34Z</dcterms:modified>
</cp:coreProperties>
</file>