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4" i="1" l="1"/>
  <c r="C4"/>
  <c r="C37"/>
  <c r="C25"/>
  <c r="C46" l="1"/>
  <c r="C47" l="1"/>
  <c r="C43" l="1"/>
  <c r="C48"/>
  <c r="C24"/>
  <c r="C18"/>
  <c r="C44" l="1"/>
  <c r="C32" l="1"/>
  <c r="C35" l="1"/>
  <c r="C23"/>
  <c r="C26"/>
  <c r="C39" l="1"/>
  <c r="C31" l="1"/>
  <c r="C34" l="1"/>
  <c r="C30" l="1"/>
  <c r="C21" l="1"/>
  <c r="C22"/>
  <c r="C49" l="1"/>
  <c r="C20" l="1"/>
  <c r="C27" l="1"/>
  <c r="C29" l="1"/>
  <c r="C33"/>
  <c r="C28"/>
  <c r="C13" l="1"/>
  <c r="C12" l="1"/>
  <c r="C41" l="1"/>
  <c r="C42" l="1"/>
  <c r="C36" l="1"/>
  <c r="C16" l="1"/>
  <c r="C40" l="1"/>
  <c r="C15"/>
  <c r="C45" l="1"/>
  <c r="C38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<sst xmlns="http://schemas.openxmlformats.org/spreadsheetml/2006/main" count="100" uniqueCount="62">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</sst>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1092.9383476578685</c:v>
                </c:pt>
                <c:pt idx="1">
                  <c:v>1077.963177832529</c:v>
                </c:pt>
                <c:pt idx="2">
                  <c:v>202.6</c:v>
                </c:pt>
                <c:pt idx="3">
                  <c:v>200.22911361586031</c:v>
                </c:pt>
                <c:pt idx="4">
                  <c:v>825.61111773209336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1077.963177832529</v>
          </cell>
        </row>
      </sheetData>
      <sheetData sheetId="1">
        <row r="4">
          <cell r="J4">
            <v>1092.9383476578685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2.348294132803185</v>
          </cell>
        </row>
      </sheetData>
      <sheetData sheetId="4">
        <row r="46">
          <cell r="M46">
            <v>104.06999999999998</v>
          </cell>
          <cell r="O46">
            <v>2.3477886039312921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42.78211352727434</v>
          </cell>
        </row>
      </sheetData>
      <sheetData sheetId="8">
        <row r="4">
          <cell r="J4">
            <v>8.3712110794019363</v>
          </cell>
        </row>
      </sheetData>
      <sheetData sheetId="9">
        <row r="4">
          <cell r="J4">
            <v>19.739429490146442</v>
          </cell>
        </row>
      </sheetData>
      <sheetData sheetId="10">
        <row r="4">
          <cell r="J4">
            <v>11.213174380917195</v>
          </cell>
        </row>
      </sheetData>
      <sheetData sheetId="11">
        <row r="4">
          <cell r="J4">
            <v>51.971072845488287</v>
          </cell>
        </row>
      </sheetData>
      <sheetData sheetId="12">
        <row r="4">
          <cell r="J4">
            <v>2.2725698298370927</v>
          </cell>
        </row>
      </sheetData>
      <sheetData sheetId="13">
        <row r="4">
          <cell r="J4">
            <v>155.20574530394859</v>
          </cell>
        </row>
      </sheetData>
      <sheetData sheetId="14">
        <row r="4">
          <cell r="J4">
            <v>4.8360547813723782</v>
          </cell>
        </row>
      </sheetData>
      <sheetData sheetId="15">
        <row r="4">
          <cell r="J4">
            <v>35.26501943008715</v>
          </cell>
        </row>
      </sheetData>
      <sheetData sheetId="16">
        <row r="4">
          <cell r="J4">
            <v>5.4365639091958071</v>
          </cell>
        </row>
      </sheetData>
      <sheetData sheetId="17">
        <row r="4">
          <cell r="J4">
            <v>9.8313324083286648</v>
          </cell>
        </row>
      </sheetData>
      <sheetData sheetId="18">
        <row r="4">
          <cell r="J4">
            <v>12.440847534991667</v>
          </cell>
        </row>
      </sheetData>
      <sheetData sheetId="19">
        <row r="4">
          <cell r="J4">
            <v>7.5395205328099353</v>
          </cell>
        </row>
      </sheetData>
      <sheetData sheetId="20">
        <row r="4">
          <cell r="J4">
            <v>11.274859514396081</v>
          </cell>
        </row>
      </sheetData>
      <sheetData sheetId="21">
        <row r="4">
          <cell r="J4">
            <v>3.0068690485240737</v>
          </cell>
        </row>
      </sheetData>
      <sheetData sheetId="22">
        <row r="4">
          <cell r="J4">
            <v>40.466699769341304</v>
          </cell>
        </row>
      </sheetData>
      <sheetData sheetId="23">
        <row r="4">
          <cell r="J4">
            <v>40.535840580418949</v>
          </cell>
        </row>
      </sheetData>
      <sheetData sheetId="24">
        <row r="4">
          <cell r="J4">
            <v>36.94683277825898</v>
          </cell>
        </row>
      </sheetData>
      <sheetData sheetId="25">
        <row r="4">
          <cell r="J4">
            <v>41.301800654586266</v>
          </cell>
        </row>
      </sheetData>
      <sheetData sheetId="26">
        <row r="4">
          <cell r="J4">
            <v>3.6206446437098578</v>
          </cell>
        </row>
      </sheetData>
      <sheetData sheetId="27">
        <row r="4">
          <cell r="J4">
            <v>200.22911361586031</v>
          </cell>
        </row>
      </sheetData>
      <sheetData sheetId="28">
        <row r="4">
          <cell r="J4">
            <v>0.97433317595306945</v>
          </cell>
        </row>
      </sheetData>
      <sheetData sheetId="29">
        <row r="4">
          <cell r="J4">
            <v>11.918250543508632</v>
          </cell>
        </row>
      </sheetData>
      <sheetData sheetId="30">
        <row r="4">
          <cell r="J4">
            <v>18.594748667620671</v>
          </cell>
        </row>
      </sheetData>
      <sheetData sheetId="31">
        <row r="4">
          <cell r="J4">
            <v>4.0019687653202167</v>
          </cell>
        </row>
      </sheetData>
      <sheetData sheetId="32">
        <row r="4">
          <cell r="J4">
            <v>2.2110994959702337</v>
          </cell>
        </row>
      </sheetData>
      <sheetData sheetId="33">
        <row r="4">
          <cell r="J4">
            <v>2.4742519428106347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202.6</v>
      </c>
      <c r="P2" t="s">
        <v>8</v>
      </c>
      <c r="Q2" s="10">
        <f>N2+K2+H2</f>
        <v>242.31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7.0758056483237422E-2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3424.4863700772112</v>
      </c>
      <c r="D7" s="20">
        <f>(C7*[1]Feuil1!$K$2-C4)/C4</f>
        <v>0.2769736664682465</v>
      </c>
      <c r="E7" s="31">
        <f>C7-C7/(1+D7)</f>
        <v>742.7659399696845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1092.9383476578685</v>
      </c>
    </row>
    <row r="9" spans="2:20">
      <c r="M9" s="17" t="str">
        <f>IF(C13&gt;C7*[2]Params!F8,B13,"Others")</f>
        <v>ETH</v>
      </c>
      <c r="N9" s="18">
        <f>IF(C13&gt;C7*0.1,C13,C7)</f>
        <v>1077.963177832529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202.6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200.22911361586031</v>
      </c>
    </row>
    <row r="12" spans="2:20">
      <c r="B12" s="7" t="s">
        <v>4</v>
      </c>
      <c r="C12" s="1">
        <f>[2]BTC!J4</f>
        <v>1092.9383476578685</v>
      </c>
      <c r="D12" s="20">
        <f>C12/$C$7</f>
        <v>0.31915394881049747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825.61111773209336</v>
      </c>
    </row>
    <row r="13" spans="2:20">
      <c r="B13" s="7" t="s">
        <v>19</v>
      </c>
      <c r="C13" s="1">
        <f>[2]ETH!J4</f>
        <v>1077.963177832529</v>
      </c>
      <c r="D13" s="20">
        <f t="shared" ref="D13:D50" si="0">C13/$C$7</f>
        <v>0.31478098066082372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202.6</v>
      </c>
      <c r="D14" s="20">
        <f t="shared" si="0"/>
        <v>5.916215692090257E-2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200.22911361586031</v>
      </c>
      <c r="D15" s="20">
        <f t="shared" si="0"/>
        <v>5.8469823493952404E-2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155.20574530394859</v>
      </c>
      <c r="D16" s="20">
        <f t="shared" si="0"/>
        <v>4.5322342836613246E-2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3.0389958888244469E-2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2.0192809235342613E-2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51.971072845488287</v>
      </c>
      <c r="D19" s="20">
        <f>C19/$C$7</f>
        <v>1.5176311781996231E-2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42.78211352727434</v>
      </c>
      <c r="D20" s="20">
        <f t="shared" si="0"/>
        <v>1.2493001549400163E-2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41.301800654586266</v>
      </c>
      <c r="D21" s="20">
        <f t="shared" si="0"/>
        <v>1.2060728585599551E-2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40.535840580418949</v>
      </c>
      <c r="D22" s="20">
        <f t="shared" si="0"/>
        <v>1.1837057064854078E-2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40.466699769341304</v>
      </c>
      <c r="D23" s="20">
        <f t="shared" si="0"/>
        <v>1.1816866938918175E-2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22</v>
      </c>
      <c r="C24" s="1">
        <f>-[2]BIGTIME!$C$4</f>
        <v>40</v>
      </c>
      <c r="D24" s="20">
        <f t="shared" si="0"/>
        <v>1.1680583794847496E-2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1.1540416789309326E-2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36.94683277825898</v>
      </c>
      <c r="D26" s="20">
        <f t="shared" si="0"/>
        <v>1.0789014405516804E-2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35.26501943008715</v>
      </c>
      <c r="D27" s="20">
        <f t="shared" si="0"/>
        <v>1.0297900362001452E-2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19.739429490146442</v>
      </c>
      <c r="D28" s="20">
        <f t="shared" si="0"/>
        <v>5.7642015055534828E-3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18.594748667620671</v>
      </c>
      <c r="D29" s="20">
        <f t="shared" si="0"/>
        <v>5.429937998906802E-3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12.440847534991667</v>
      </c>
      <c r="D30" s="20">
        <f t="shared" si="0"/>
        <v>3.6329090527848023E-3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11.918250543508632</v>
      </c>
      <c r="D31" s="20">
        <f t="shared" si="0"/>
        <v>3.4803031040359826E-3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11.274859514396081</v>
      </c>
      <c r="D32" s="20">
        <f t="shared" si="0"/>
        <v>3.2924235333259243E-3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11.213174380917195</v>
      </c>
      <c r="D33" s="20">
        <f t="shared" si="0"/>
        <v>3.2744105740635126E-3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9.8313324083286648</v>
      </c>
      <c r="D34" s="20">
        <f t="shared" si="0"/>
        <v>2.8708925502620702E-3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8.3712110794019363</v>
      </c>
      <c r="D35" s="20">
        <f t="shared" si="0"/>
        <v>2.4445158119327519E-3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7.5395205328099353</v>
      </c>
      <c r="D36" s="20">
        <f t="shared" si="0"/>
        <v>2.2016500339114924E-3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2.102505083072549E-3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5.4365639091958071</v>
      </c>
      <c r="D38" s="20">
        <f t="shared" si="0"/>
        <v>1.5875560074351325E-3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4.8360547813723782</v>
      </c>
      <c r="D39" s="20">
        <f t="shared" si="0"/>
        <v>1.4121985777573239E-3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4.0019687653202167</v>
      </c>
      <c r="D40" s="20">
        <f t="shared" si="0"/>
        <v>1.1686332876921291E-3</v>
      </c>
    </row>
    <row r="41" spans="2:14">
      <c r="B41" s="22" t="s">
        <v>56</v>
      </c>
      <c r="C41" s="9">
        <f>[2]SHIB!$J$4</f>
        <v>3.6206446437098578</v>
      </c>
      <c r="D41" s="20">
        <f t="shared" si="0"/>
        <v>1.0572810788054689E-3</v>
      </c>
    </row>
    <row r="42" spans="2:14">
      <c r="B42" s="22" t="s">
        <v>23</v>
      </c>
      <c r="C42" s="9">
        <f>[2]LUNA!J4</f>
        <v>3.0068690485240737</v>
      </c>
      <c r="D42" s="20">
        <f t="shared" si="0"/>
        <v>8.7804964703547012E-4</v>
      </c>
    </row>
    <row r="43" spans="2:14">
      <c r="B43" s="22" t="s">
        <v>40</v>
      </c>
      <c r="C43" s="9">
        <f>[2]SHPING!$J$4</f>
        <v>2.4742519428106347</v>
      </c>
      <c r="D43" s="20">
        <f t="shared" si="0"/>
        <v>7.225176786890958E-4</v>
      </c>
    </row>
    <row r="44" spans="2:14">
      <c r="B44" s="7" t="s">
        <v>25</v>
      </c>
      <c r="C44" s="1">
        <f>[2]POLIS!J4</f>
        <v>2.348294132803185</v>
      </c>
      <c r="D44" s="20">
        <f t="shared" si="0"/>
        <v>6.857361598289084E-4</v>
      </c>
    </row>
    <row r="45" spans="2:14">
      <c r="B45" s="7" t="s">
        <v>28</v>
      </c>
      <c r="C45" s="1">
        <f>[2]ATLAS!O46</f>
        <v>2.3477886039312921</v>
      </c>
      <c r="D45" s="20">
        <f t="shared" si="0"/>
        <v>6.8558853802018699E-4</v>
      </c>
    </row>
    <row r="46" spans="2:14">
      <c r="B46" s="22" t="s">
        <v>36</v>
      </c>
      <c r="C46" s="9">
        <f>[2]AMP!$J$4</f>
        <v>2.2725698298370927</v>
      </c>
      <c r="D46" s="20">
        <f t="shared" si="0"/>
        <v>6.6362355817636191E-4</v>
      </c>
    </row>
    <row r="47" spans="2:14">
      <c r="B47" s="22" t="s">
        <v>50</v>
      </c>
      <c r="C47" s="9">
        <f>[2]KAVA!$J$4</f>
        <v>2.2110994959702337</v>
      </c>
      <c r="D47" s="20">
        <f t="shared" si="0"/>
        <v>6.4567332353563452E-4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4.9548849568402365E-4</v>
      </c>
    </row>
    <row r="49" spans="2:4">
      <c r="B49" s="22" t="s">
        <v>43</v>
      </c>
      <c r="C49" s="9">
        <f>[2]TRX!$J$4</f>
        <v>0.97433317595306945</v>
      </c>
      <c r="D49" s="20">
        <f t="shared" si="0"/>
        <v>2.8451950764549292E-4</v>
      </c>
    </row>
    <row r="50" spans="2:4">
      <c r="B50" s="7" t="s">
        <v>5</v>
      </c>
      <c r="C50" s="1">
        <f>H$2</f>
        <v>0.19</v>
      </c>
      <c r="D50" s="20">
        <f t="shared" si="0"/>
        <v>5.5482773025525612E-5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2023-11-27T18:43:29Z</dcterms:modified>
</cp:coreProperties>
</file>