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1"/>
  <c r="C26" l="1"/>
  <c r="C29"/>
  <c r="C16"/>
  <c r="C13"/>
  <c r="C22"/>
  <c r="C27" l="1"/>
  <c r="C12" l="1"/>
  <c r="C7" l="1"/>
  <c r="N8" s="1"/>
  <c r="D12" l="1"/>
  <c r="D7"/>
  <c r="E7" s="1"/>
  <c r="D24"/>
  <c r="D46"/>
  <c r="D16"/>
  <c r="D19"/>
  <c r="D42"/>
  <c r="D50"/>
  <c r="D37"/>
  <c r="D35"/>
  <c r="D17"/>
  <c r="D43"/>
  <c r="D21"/>
  <c r="D49"/>
  <c r="D38"/>
  <c r="D22"/>
  <c r="D48"/>
  <c r="D18"/>
  <c r="D40"/>
  <c r="D26"/>
  <c r="D44"/>
  <c r="D13"/>
  <c r="N9"/>
  <c r="D14"/>
  <c r="Q3"/>
  <c r="D39"/>
  <c r="D31"/>
  <c r="D25"/>
  <c r="D45"/>
  <c r="D36"/>
  <c r="D47"/>
  <c r="D27"/>
  <c r="M9"/>
  <c r="D30"/>
  <c r="D15"/>
  <c r="D34"/>
  <c r="D23"/>
  <c r="D29"/>
  <c r="D41"/>
  <c r="D28"/>
  <c r="D33"/>
  <c r="D20"/>
  <c r="D32"/>
  <c r="M8"/>
  <c r="M10" l="1"/>
  <c r="N10"/>
  <c r="M11" l="1"/>
  <c r="N11"/>
  <c r="N12" l="1"/>
  <c r="M12"/>
  <c r="M13" l="1"/>
  <c r="N13"/>
  <c r="M14" l="1"/>
  <c r="N14"/>
  <c r="M15" l="1"/>
  <c r="N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<sst xmlns="http://schemas.openxmlformats.org/spreadsheetml/2006/main" count="102" uniqueCount="62">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</sst>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1248.2397975683093</c:v>
                </c:pt>
                <c:pt idx="1">
                  <c:v>1195.4251051633448</c:v>
                </c:pt>
                <c:pt idx="2">
                  <c:v>340.16</c:v>
                </c:pt>
                <c:pt idx="3">
                  <c:v>266.44295960411739</c:v>
                </c:pt>
                <c:pt idx="4">
                  <c:v>1038.8490384350659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1195.4251051633448</v>
          </cell>
        </row>
      </sheetData>
      <sheetData sheetId="1">
        <row r="4">
          <cell r="J4">
            <v>1248.2397975683093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3.6406138071973633</v>
          </cell>
        </row>
      </sheetData>
      <sheetData sheetId="4">
        <row r="47">
          <cell r="M47">
            <v>135.05000000000001</v>
          </cell>
          <cell r="O47">
            <v>1.5754902991573267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41.985441379255221</v>
          </cell>
        </row>
      </sheetData>
      <sheetData sheetId="8">
        <row r="4">
          <cell r="J4">
            <v>12.684251984751967</v>
          </cell>
        </row>
      </sheetData>
      <sheetData sheetId="9">
        <row r="4">
          <cell r="J4">
            <v>21.276388801251997</v>
          </cell>
        </row>
      </sheetData>
      <sheetData sheetId="10">
        <row r="4">
          <cell r="J4">
            <v>13.138105384001111</v>
          </cell>
        </row>
      </sheetData>
      <sheetData sheetId="11">
        <row r="4">
          <cell r="J4">
            <v>52.651243048473219</v>
          </cell>
        </row>
      </sheetData>
      <sheetData sheetId="12">
        <row r="4">
          <cell r="J4">
            <v>3.8471103377743274</v>
          </cell>
        </row>
      </sheetData>
      <sheetData sheetId="13">
        <row r="4">
          <cell r="J4">
            <v>174.1598473485688</v>
          </cell>
        </row>
      </sheetData>
      <sheetData sheetId="14">
        <row r="4">
          <cell r="J4">
            <v>5.884800391178957</v>
          </cell>
        </row>
      </sheetData>
      <sheetData sheetId="15">
        <row r="4">
          <cell r="J4">
            <v>40.561812442031133</v>
          </cell>
        </row>
      </sheetData>
      <sheetData sheetId="16">
        <row r="4">
          <cell r="J4">
            <v>6.3945881916655098</v>
          </cell>
        </row>
      </sheetData>
      <sheetData sheetId="17">
        <row r="4">
          <cell r="J4">
            <v>12.359226660734636</v>
          </cell>
        </row>
      </sheetData>
      <sheetData sheetId="18">
        <row r="4">
          <cell r="J4">
            <v>12.093725041159246</v>
          </cell>
        </row>
      </sheetData>
      <sheetData sheetId="19">
        <row r="4">
          <cell r="J4">
            <v>7.8907125308661117</v>
          </cell>
        </row>
      </sheetData>
      <sheetData sheetId="20">
        <row r="4">
          <cell r="J4">
            <v>11.959596960127575</v>
          </cell>
        </row>
      </sheetData>
      <sheetData sheetId="21">
        <row r="4">
          <cell r="J4">
            <v>3.7339806517612284</v>
          </cell>
        </row>
      </sheetData>
      <sheetData sheetId="22">
        <row r="4">
          <cell r="J4">
            <v>23.185662138003622</v>
          </cell>
        </row>
      </sheetData>
      <sheetData sheetId="23">
        <row r="4">
          <cell r="J4">
            <v>48.031677456862361</v>
          </cell>
        </row>
      </sheetData>
      <sheetData sheetId="24">
        <row r="4">
          <cell r="J4">
            <v>42.624622105753453</v>
          </cell>
        </row>
      </sheetData>
      <sheetData sheetId="25">
        <row r="4">
          <cell r="J4">
            <v>45.373510217188603</v>
          </cell>
        </row>
      </sheetData>
      <sheetData sheetId="26">
        <row r="4">
          <cell r="J4">
            <v>4.2255090481640467</v>
          </cell>
        </row>
      </sheetData>
      <sheetData sheetId="27">
        <row r="4">
          <cell r="J4">
            <v>266.44295960411739</v>
          </cell>
        </row>
      </sheetData>
      <sheetData sheetId="28">
        <row r="4">
          <cell r="J4">
            <v>0.97916361493006043</v>
          </cell>
        </row>
      </sheetData>
      <sheetData sheetId="29">
        <row r="4">
          <cell r="J4">
            <v>12.073847232625759</v>
          </cell>
        </row>
      </sheetData>
      <sheetData sheetId="30">
        <row r="4">
          <cell r="J4">
            <v>19.288112845079059</v>
          </cell>
        </row>
      </sheetData>
      <sheetData sheetId="31">
        <row r="4">
          <cell r="J4">
            <v>4.3473250146118199</v>
          </cell>
        </row>
      </sheetData>
      <sheetData sheetId="32">
        <row r="4">
          <cell r="J4">
            <v>2.291583313659423</v>
          </cell>
        </row>
      </sheetData>
      <sheetData sheetId="33">
        <row r="4">
          <cell r="J4">
            <v>2.4909920916249044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0.11154920805880728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4123.8302629408972</v>
      </c>
      <c r="D7" s="20">
        <f>(C7*[1]Feuil1!$K$2-C4)/C4</f>
        <v>0.47847422688320534</v>
      </c>
      <c r="E7" s="31">
        <f>C7-C7/(1+D7)</f>
        <v>1334.5829511129405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1248.2397975683093</v>
      </c>
    </row>
    <row r="9" spans="2:20">
      <c r="M9" s="17" t="str">
        <f>IF(C13&gt;C7*[2]Params!F8,B13,"Others")</f>
        <v>ETH</v>
      </c>
      <c r="N9" s="18">
        <f>IF(C13&gt;C7*0.1,C13,C7)</f>
        <v>1195.4251051633448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266.44295960411739</v>
      </c>
    </row>
    <row r="12" spans="2:20">
      <c r="B12" s="7" t="s">
        <v>4</v>
      </c>
      <c r="C12" s="1">
        <f>[2]BTC!J4</f>
        <v>1248.2397975683093</v>
      </c>
      <c r="D12" s="20">
        <f>C12/$C$7</f>
        <v>0.30268942172176866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1038.8490384350659</v>
      </c>
    </row>
    <row r="13" spans="2:20">
      <c r="B13" s="7" t="s">
        <v>19</v>
      </c>
      <c r="C13" s="1">
        <f>[2]ETH!J4</f>
        <v>1195.4251051633448</v>
      </c>
      <c r="D13" s="20">
        <f t="shared" ref="D13:D50" si="0">C13/$C$7</f>
        <v>0.28988222815718678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8.2486421193634668E-2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266.44295960411739</v>
      </c>
      <c r="D15" s="20">
        <f t="shared" si="0"/>
        <v>6.4610554415521548E-2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174.1598473485688</v>
      </c>
      <c r="D16" s="20">
        <f t="shared" si="0"/>
        <v>4.2232545047663342E-2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3.2748680568557037E-2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2.7805864779917609E-2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1.7355224496791014E-2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1.5167937575440521E-2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52.651243048473219</v>
      </c>
      <c r="D21" s="20">
        <f t="shared" si="0"/>
        <v>1.2767558238666482E-2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48.031677456862361</v>
      </c>
      <c r="D22" s="20">
        <f t="shared" si="0"/>
        <v>1.164734588823952E-2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1.1707562368381589E-2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45.373510217188603</v>
      </c>
      <c r="D24" s="20">
        <f t="shared" si="0"/>
        <v>1.1002758921709503E-2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42.624622105753453</v>
      </c>
      <c r="D25" s="20">
        <f t="shared" si="0"/>
        <v>1.0336172778206403E-2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41.985441379255221</v>
      </c>
      <c r="D26" s="20">
        <f t="shared" si="0"/>
        <v>1.0181175921948211E-2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40.561812442031133</v>
      </c>
      <c r="D27" s="20">
        <f t="shared" si="0"/>
        <v>9.8359558603909655E-3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23.185662138003622</v>
      </c>
      <c r="D28" s="20">
        <f t="shared" si="0"/>
        <v>5.622360926530675E-3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21.276388801251997</v>
      </c>
      <c r="D29" s="20">
        <f t="shared" si="0"/>
        <v>5.1593754942956364E-3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19.288112845079059</v>
      </c>
      <c r="D30" s="20">
        <f t="shared" si="0"/>
        <v>4.6772324793319204E-3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12.073847232625759</v>
      </c>
      <c r="D31" s="20">
        <f t="shared" si="0"/>
        <v>2.9278235191026827E-3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13.138105384001111</v>
      </c>
      <c r="D32" s="20">
        <f t="shared" si="0"/>
        <v>3.1858986782428117E-3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12.684251984751967</v>
      </c>
      <c r="D33" s="20">
        <f t="shared" si="0"/>
        <v>3.0758424028117567E-3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11.959596960127575</v>
      </c>
      <c r="D34" s="20">
        <f t="shared" si="0"/>
        <v>2.9001186269966952E-3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12.093725041159246</v>
      </c>
      <c r="D35" s="20">
        <f t="shared" si="0"/>
        <v>2.9326437486625946E-3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12.359226660734636</v>
      </c>
      <c r="D36" s="20">
        <f t="shared" si="0"/>
        <v>2.9970260347041274E-3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2.1824370612144634E-3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7.8907125308661117</v>
      </c>
      <c r="D38" s="20">
        <f t="shared" si="0"/>
        <v>1.9134426074168421E-3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6.3945881916655098</v>
      </c>
      <c r="D39" s="20">
        <f t="shared" si="0"/>
        <v>1.5506429178550206E-3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5.884800391178957</v>
      </c>
      <c r="D40" s="20">
        <f t="shared" si="0"/>
        <v>1.4270229412842587E-3</v>
      </c>
    </row>
    <row r="41" spans="2:14">
      <c r="B41" s="22" t="s">
        <v>37</v>
      </c>
      <c r="C41" s="9">
        <f>[2]GRT!$J$4</f>
        <v>4.3473250146118199</v>
      </c>
      <c r="D41" s="20">
        <f t="shared" si="0"/>
        <v>1.0541959143370605E-3</v>
      </c>
    </row>
    <row r="42" spans="2:14">
      <c r="B42" s="22" t="s">
        <v>56</v>
      </c>
      <c r="C42" s="9">
        <f>[2]SHIB!$J$4</f>
        <v>4.2255090481640467</v>
      </c>
      <c r="D42" s="20">
        <f t="shared" si="0"/>
        <v>1.0246563943566963E-3</v>
      </c>
    </row>
    <row r="43" spans="2:14">
      <c r="B43" s="7" t="s">
        <v>25</v>
      </c>
      <c r="C43" s="1">
        <f>[2]POLIS!J4</f>
        <v>3.6406138071973633</v>
      </c>
      <c r="D43" s="20">
        <f t="shared" si="0"/>
        <v>8.8282338871073474E-4</v>
      </c>
    </row>
    <row r="44" spans="2:14">
      <c r="B44" s="22" t="s">
        <v>23</v>
      </c>
      <c r="C44" s="9">
        <f>[2]LUNA!J4</f>
        <v>3.7339806517612284</v>
      </c>
      <c r="D44" s="20">
        <f t="shared" si="0"/>
        <v>9.0546419558460475E-4</v>
      </c>
    </row>
    <row r="45" spans="2:14">
      <c r="B45" s="22" t="s">
        <v>36</v>
      </c>
      <c r="C45" s="9">
        <f>[2]AMP!$J$4</f>
        <v>3.8471103377743274</v>
      </c>
      <c r="D45" s="20">
        <f t="shared" si="0"/>
        <v>9.328973533044428E-4</v>
      </c>
    </row>
    <row r="46" spans="2:14">
      <c r="B46" s="22" t="s">
        <v>40</v>
      </c>
      <c r="C46" s="9">
        <f>[2]SHPING!$J$4</f>
        <v>2.4909920916249044</v>
      </c>
      <c r="D46" s="20">
        <f t="shared" si="0"/>
        <v>6.0404816221714731E-4</v>
      </c>
    </row>
    <row r="47" spans="2:14">
      <c r="B47" s="22" t="s">
        <v>50</v>
      </c>
      <c r="C47" s="9">
        <f>[2]KAVA!$J$4</f>
        <v>2.291583313659423</v>
      </c>
      <c r="D47" s="20">
        <f t="shared" si="0"/>
        <v>5.556929280656637E-4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4.1146058198572328E-4</v>
      </c>
    </row>
    <row r="49" spans="2:4">
      <c r="B49" s="7" t="s">
        <v>28</v>
      </c>
      <c r="C49" s="1">
        <f>[2]ATLAS!O47</f>
        <v>1.5754902991573267</v>
      </c>
      <c r="D49" s="20">
        <f t="shared" si="0"/>
        <v>3.8204537982942358E-4</v>
      </c>
    </row>
    <row r="50" spans="2:4">
      <c r="B50" s="22" t="s">
        <v>43</v>
      </c>
      <c r="C50" s="9">
        <f>[2]TRX!$J$4</f>
        <v>0.97916361493006043</v>
      </c>
      <c r="D50" s="20">
        <f t="shared" si="0"/>
        <v>2.3744032913512129E-4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2023-12-12T12:20:48Z</dcterms:modified>
</cp:coreProperties>
</file>