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9"/>
  <c r="Q2" l="1"/>
  <c r="C44" l="1"/>
  <c r="C43" l="1"/>
  <c r="C46" l="1"/>
  <c r="C37"/>
  <c r="C45"/>
  <c r="C27"/>
  <c r="C17"/>
  <c r="C16" l="1"/>
  <c r="C50" l="1"/>
  <c r="C40" l="1"/>
  <c r="C30" l="1"/>
  <c r="C47"/>
  <c r="C31"/>
  <c r="C41"/>
  <c r="C32"/>
  <c r="C49" l="1"/>
  <c r="C42"/>
  <c r="C39"/>
  <c r="C24"/>
  <c r="C25"/>
  <c r="C33" l="1"/>
  <c r="C23"/>
  <c r="C20"/>
  <c r="C15"/>
  <c r="C19"/>
  <c r="C34" l="1"/>
  <c r="C35"/>
  <c r="C36"/>
  <c r="C28"/>
  <c r="C12"/>
  <c r="C21"/>
  <c r="C13" l="1"/>
  <c r="C14" l="1"/>
  <c r="C22" l="1"/>
  <c r="C48" l="1"/>
  <c r="C7" l="1"/>
  <c r="D35" l="1"/>
  <c r="D46"/>
  <c r="M8"/>
  <c r="D39"/>
  <c r="D31"/>
  <c r="D29"/>
  <c r="D44"/>
  <c r="D36"/>
  <c r="D43"/>
  <c r="N8"/>
  <c r="D38"/>
  <c r="D12"/>
  <c r="D27"/>
  <c r="D30"/>
  <c r="D20"/>
  <c r="D15"/>
  <c r="M9"/>
  <c r="D19"/>
  <c r="D32"/>
  <c r="D33"/>
  <c r="D47"/>
  <c r="D41"/>
  <c r="D7"/>
  <c r="E7" s="1"/>
  <c r="D21"/>
  <c r="D16"/>
  <c r="N9"/>
  <c r="D26"/>
  <c r="D34"/>
  <c r="D17"/>
  <c r="D25"/>
  <c r="D42"/>
  <c r="D40"/>
  <c r="D37"/>
  <c r="D49"/>
  <c r="D14"/>
  <c r="D18"/>
  <c r="D28"/>
  <c r="Q3"/>
  <c r="D22"/>
  <c r="D13"/>
  <c r="D24"/>
  <c r="D45"/>
  <c r="D50"/>
  <c r="D23"/>
  <c r="D48"/>
  <c r="M10" l="1"/>
  <c r="N10"/>
  <c r="M11" l="1"/>
  <c r="N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<sst xmlns="http://schemas.openxmlformats.org/spreadsheetml/2006/main" count="97" uniqueCount="60">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</sst>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936.80852720512098</c:v>
                </c:pt>
                <c:pt idx="1">
                  <c:v>840.99188960616266</c:v>
                </c:pt>
                <c:pt idx="2">
                  <c:v>184.61585360958807</c:v>
                </c:pt>
                <c:pt idx="3">
                  <c:v>704.03820005115085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936.80852720512098</v>
          </cell>
        </row>
      </sheetData>
      <sheetData sheetId="1">
        <row r="4">
          <cell r="J4">
            <v>840.99188960616266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0.6048094137139598</v>
          </cell>
        </row>
      </sheetData>
      <sheetData sheetId="4">
        <row r="46">
          <cell r="M46">
            <v>79.390000000000015</v>
          </cell>
          <cell r="O46">
            <v>0.84182886435773874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30.416604057690844</v>
          </cell>
        </row>
      </sheetData>
      <sheetData sheetId="8">
        <row r="4">
          <cell r="J4">
            <v>6.8356572371518345</v>
          </cell>
        </row>
      </sheetData>
      <sheetData sheetId="9">
        <row r="4">
          <cell r="J4">
            <v>16.654116438070215</v>
          </cell>
        </row>
      </sheetData>
      <sheetData sheetId="10">
        <row r="4">
          <cell r="J4">
            <v>10.649951695756213</v>
          </cell>
        </row>
      </sheetData>
      <sheetData sheetId="11">
        <row r="4">
          <cell r="J4">
            <v>34.230332634986603</v>
          </cell>
        </row>
      </sheetData>
      <sheetData sheetId="12">
        <row r="4">
          <cell r="J4">
            <v>2.1471871129144895</v>
          </cell>
        </row>
      </sheetData>
      <sheetData sheetId="13">
        <row r="4">
          <cell r="J4">
            <v>143.18135531398494</v>
          </cell>
        </row>
      </sheetData>
      <sheetData sheetId="14">
        <row r="4">
          <cell r="J4">
            <v>4.695197537443824</v>
          </cell>
        </row>
      </sheetData>
      <sheetData sheetId="15">
        <row r="4">
          <cell r="J4">
            <v>30.231957672890911</v>
          </cell>
        </row>
      </sheetData>
      <sheetData sheetId="16">
        <row r="4">
          <cell r="J4">
            <v>3.9033420640344043</v>
          </cell>
        </row>
      </sheetData>
      <sheetData sheetId="17">
        <row r="4">
          <cell r="J4">
            <v>7.0769136752073498</v>
          </cell>
        </row>
      </sheetData>
      <sheetData sheetId="18">
        <row r="4">
          <cell r="J4">
            <v>8.3638568323794473</v>
          </cell>
        </row>
      </sheetData>
      <sheetData sheetId="19">
        <row r="4">
          <cell r="J4">
            <v>9.1497823964576561</v>
          </cell>
        </row>
      </sheetData>
      <sheetData sheetId="20">
        <row r="4">
          <cell r="J4">
            <v>11.636515329770505</v>
          </cell>
        </row>
      </sheetData>
      <sheetData sheetId="21">
        <row r="4">
          <cell r="J4">
            <v>1.2772578404363573</v>
          </cell>
        </row>
      </sheetData>
      <sheetData sheetId="22">
        <row r="4">
          <cell r="J4">
            <v>27.006450634728665</v>
          </cell>
        </row>
      </sheetData>
      <sheetData sheetId="23">
        <row r="4">
          <cell r="J4">
            <v>32.795260646983621</v>
          </cell>
        </row>
      </sheetData>
      <sheetData sheetId="24">
        <row r="4">
          <cell r="J4">
            <v>23.704145472713698</v>
          </cell>
        </row>
      </sheetData>
      <sheetData sheetId="25">
        <row r="4">
          <cell r="J4">
            <v>27.679606325370465</v>
          </cell>
        </row>
      </sheetData>
      <sheetData sheetId="26">
        <row r="4">
          <cell r="J4">
            <v>3.6468979134183437</v>
          </cell>
        </row>
      </sheetData>
      <sheetData sheetId="27">
        <row r="4">
          <cell r="J4">
            <v>184.61585360958807</v>
          </cell>
        </row>
      </sheetData>
      <sheetData sheetId="28">
        <row r="4">
          <cell r="J4">
            <v>0.7238365751110355</v>
          </cell>
        </row>
      </sheetData>
      <sheetData sheetId="29">
        <row r="4">
          <cell r="J4">
            <v>10.853393725496376</v>
          </cell>
        </row>
      </sheetData>
      <sheetData sheetId="30">
        <row r="4">
          <cell r="J4">
            <v>14.930435757400812</v>
          </cell>
        </row>
      </sheetData>
      <sheetData sheetId="31">
        <row r="4">
          <cell r="J4">
            <v>4.4447155991289664</v>
          </cell>
        </row>
      </sheetData>
      <sheetData sheetId="32">
        <row r="4">
          <cell r="J4">
            <v>2.5126136019591043</v>
          </cell>
        </row>
      </sheetData>
      <sheetData sheetId="33">
        <row r="4">
          <cell r="J4">
            <v>1.6208984694875748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7" workbookViewId="0">
      <selection activeCell="B21" sqref="B21:D2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2.8752269164701499E-2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2689.8746515265843</v>
      </c>
      <c r="D7" s="20">
        <f>(C7*[1]Feuil1!$K$2-C4)/C4</f>
        <v>1.1231072002475331E-2</v>
      </c>
      <c r="E7" s="31">
        <f>C7-C7/(1+D7)</f>
        <v>29.87465152658433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936.80852720512098</v>
      </c>
    </row>
    <row r="9" spans="2:20">
      <c r="M9" s="17" t="str">
        <f>IF(C13&gt;C7*[2]Params!F8,B13,"Others")</f>
        <v>BTC</v>
      </c>
      <c r="N9" s="18">
        <f>IF(C13&gt;C7*0.1,C13,C7)</f>
        <v>840.99188960616266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184.61585360958807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704.03820005115085</v>
      </c>
    </row>
    <row r="12" spans="2:20">
      <c r="B12" s="7" t="s">
        <v>19</v>
      </c>
      <c r="C12" s="1">
        <f>[2]ETH!J4</f>
        <v>936.80852720512098</v>
      </c>
      <c r="D12" s="20">
        <f>C12/$C$7</f>
        <v>0.34827218683720229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840.99188960616266</v>
      </c>
      <c r="D13" s="20">
        <f t="shared" ref="D13:D50" si="0">C13/$C$7</f>
        <v>0.31265095908051871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184.61585360958807</v>
      </c>
      <c r="D14" s="20">
        <f t="shared" si="0"/>
        <v>6.8633627037160652E-2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143.18135531398494</v>
      </c>
      <c r="D15" s="20">
        <f t="shared" si="0"/>
        <v>5.3229750030442953E-2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2.951438646218842E-2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2.5707517620107433E-2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1.3952323012040952E-2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34.230332634986603</v>
      </c>
      <c r="D19" s="20">
        <f>C19/$C$7</f>
        <v>1.2725623707245936E-2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32.795260646983621</v>
      </c>
      <c r="D20" s="20">
        <f t="shared" si="0"/>
        <v>1.2192114836418615E-2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30.231957672890911</v>
      </c>
      <c r="D21" s="20">
        <f t="shared" si="0"/>
        <v>1.1239169697269489E-2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30.416604057690844</v>
      </c>
      <c r="D22" s="20">
        <f t="shared" si="0"/>
        <v>1.1307814674720442E-2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27.679606325370465</v>
      </c>
      <c r="D23" s="20">
        <f t="shared" si="0"/>
        <v>1.0290295984484429E-2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27.006450634728665</v>
      </c>
      <c r="D24" s="20">
        <f t="shared" si="0"/>
        <v>1.0040040571928397E-2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23.704145472713698</v>
      </c>
      <c r="D25" s="20">
        <f t="shared" si="0"/>
        <v>8.8123606277567199E-3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8.6769842552900569E-3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8.4266628014813463E-3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16.654116438070215</v>
      </c>
      <c r="D28" s="20">
        <f t="shared" si="0"/>
        <v>6.1914098594217041E-3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6.1229618973704892E-3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14.930435757400812</v>
      </c>
      <c r="D30" s="20">
        <f t="shared" si="0"/>
        <v>5.5506065120645466E-3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11.636515329770505</v>
      </c>
      <c r="D31" s="20">
        <f t="shared" si="0"/>
        <v>4.3260437147754948E-3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10.649951695756213</v>
      </c>
      <c r="D32" s="20">
        <f t="shared" si="0"/>
        <v>3.9592743437736203E-3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10.853393725496376</v>
      </c>
      <c r="D33" s="20">
        <f t="shared" si="0"/>
        <v>4.0349068754325602E-3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9.1497823964576561</v>
      </c>
      <c r="D34" s="20">
        <f t="shared" si="0"/>
        <v>3.4015646012593489E-3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8.3638568323794473</v>
      </c>
      <c r="D35" s="20">
        <f t="shared" si="0"/>
        <v>3.1093853491026835E-3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7.0769136752073498</v>
      </c>
      <c r="D36" s="20">
        <f t="shared" si="0"/>
        <v>2.6309455242425478E-3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6.8356572371518345</v>
      </c>
      <c r="D37" s="20">
        <f t="shared" si="0"/>
        <v>2.5412549366463579E-3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2.0075284909411443E-3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4.695197537443824</v>
      </c>
      <c r="D39" s="20">
        <f t="shared" si="0"/>
        <v>1.7455079309287363E-3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4.4447155991289664</v>
      </c>
      <c r="D40" s="20">
        <f t="shared" si="0"/>
        <v>1.6523876295151737E-3</v>
      </c>
    </row>
    <row r="41" spans="2:14">
      <c r="B41" s="22" t="s">
        <v>33</v>
      </c>
      <c r="C41" s="1">
        <f>[2]EGLD!$J$4</f>
        <v>3.9033420640344043</v>
      </c>
      <c r="D41" s="20">
        <f t="shared" si="0"/>
        <v>1.4511241487848293E-3</v>
      </c>
    </row>
    <row r="42" spans="2:14">
      <c r="B42" s="22" t="s">
        <v>56</v>
      </c>
      <c r="C42" s="9">
        <f>[2]SHIB!$J$4</f>
        <v>3.6468979134183437</v>
      </c>
      <c r="D42" s="20">
        <f t="shared" si="0"/>
        <v>1.3557873082853955E-3</v>
      </c>
    </row>
    <row r="43" spans="2:14">
      <c r="B43" s="22" t="s">
        <v>50</v>
      </c>
      <c r="C43" s="9">
        <f>[2]KAVA!$J$4</f>
        <v>2.5126136019591043</v>
      </c>
      <c r="D43" s="20">
        <f t="shared" si="0"/>
        <v>9.3410062827021362E-4</v>
      </c>
    </row>
    <row r="44" spans="2:14">
      <c r="B44" s="22" t="s">
        <v>36</v>
      </c>
      <c r="C44" s="9">
        <f>[2]AMP!$J$4</f>
        <v>2.1471871129144895</v>
      </c>
      <c r="D44" s="20">
        <f t="shared" si="0"/>
        <v>7.9824801936249955E-4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6.308076843049243E-4</v>
      </c>
    </row>
    <row r="46" spans="2:14">
      <c r="B46" s="22" t="s">
        <v>40</v>
      </c>
      <c r="C46" s="9">
        <f>[2]SHPING!$J$4</f>
        <v>1.6208984694875748</v>
      </c>
      <c r="D46" s="20">
        <f t="shared" si="0"/>
        <v>6.0259256637392616E-4</v>
      </c>
    </row>
    <row r="47" spans="2:14">
      <c r="B47" s="22" t="s">
        <v>23</v>
      </c>
      <c r="C47" s="9">
        <f>[2]LUNA!J4</f>
        <v>1.2772578404363573</v>
      </c>
      <c r="D47" s="20">
        <f t="shared" si="0"/>
        <v>4.7483916758406388E-4</v>
      </c>
    </row>
    <row r="48" spans="2:14">
      <c r="B48" s="7" t="s">
        <v>28</v>
      </c>
      <c r="C48" s="1">
        <f>[2]ATLAS!O46</f>
        <v>0.84182886435773874</v>
      </c>
      <c r="D48" s="20">
        <f t="shared" si="0"/>
        <v>3.1296211661014598E-4</v>
      </c>
    </row>
    <row r="49" spans="2:4">
      <c r="B49" s="22" t="s">
        <v>43</v>
      </c>
      <c r="C49" s="9">
        <f>[2]TRX!$J$4</f>
        <v>0.7238365751110355</v>
      </c>
      <c r="D49" s="20">
        <f t="shared" si="0"/>
        <v>2.6909676802234508E-4</v>
      </c>
    </row>
    <row r="50" spans="2:4">
      <c r="B50" s="7" t="s">
        <v>25</v>
      </c>
      <c r="C50" s="1">
        <f>[2]POLIS!J4</f>
        <v>0.6048094137139598</v>
      </c>
      <c r="D50" s="20">
        <f t="shared" si="0"/>
        <v>2.2484669067040442E-4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2023-08-01T07:27:29Z</dcterms:modified>
</cp:coreProperties>
</file>