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<sst xmlns="http://schemas.openxmlformats.org/spreadsheetml/2006/main" count="97" uniqueCount="60">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</sst>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957.30876240514306</c:v>
                </c:pt>
                <c:pt idx="1">
                  <c:v>866.86444307645775</c:v>
                </c:pt>
                <c:pt idx="2">
                  <c:v>188.9826171605425</c:v>
                </c:pt>
                <c:pt idx="3">
                  <c:v>721.94341608450509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957.30876240514306</v>
          </cell>
        </row>
      </sheetData>
      <sheetData sheetId="1">
        <row r="4">
          <cell r="J4">
            <v>866.86444307645775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0.66747465552697494</v>
          </cell>
        </row>
      </sheetData>
      <sheetData sheetId="4">
        <row r="46">
          <cell r="M46">
            <v>79.390000000000015</v>
          </cell>
          <cell r="O46">
            <v>0.88284394169089175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31.195050892331572</v>
          </cell>
        </row>
      </sheetData>
      <sheetData sheetId="8">
        <row r="4">
          <cell r="J4">
            <v>7.1508040345022774</v>
          </cell>
        </row>
      </sheetData>
      <sheetData sheetId="9">
        <row r="4">
          <cell r="J4">
            <v>19.746421849373728</v>
          </cell>
        </row>
      </sheetData>
      <sheetData sheetId="10">
        <row r="4">
          <cell r="J4">
            <v>11.162864667007405</v>
          </cell>
        </row>
      </sheetData>
      <sheetData sheetId="11">
        <row r="4">
          <cell r="J4">
            <v>36.174755858301836</v>
          </cell>
        </row>
      </sheetData>
      <sheetData sheetId="12">
        <row r="4">
          <cell r="J4">
            <v>1.960569417967897</v>
          </cell>
        </row>
      </sheetData>
      <sheetData sheetId="13">
        <row r="4">
          <cell r="J4">
            <v>141.07576488580315</v>
          </cell>
        </row>
      </sheetData>
      <sheetData sheetId="14">
        <row r="4">
          <cell r="J4">
            <v>4.3756871784640623</v>
          </cell>
        </row>
      </sheetData>
      <sheetData sheetId="15">
        <row r="4">
          <cell r="J4">
            <v>31.82621241421808</v>
          </cell>
        </row>
      </sheetData>
      <sheetData sheetId="16">
        <row r="4">
          <cell r="J4">
            <v>4.1329668310982433</v>
          </cell>
        </row>
      </sheetData>
      <sheetData sheetId="17">
        <row r="4">
          <cell r="J4">
            <v>7.1662155635657347</v>
          </cell>
        </row>
      </sheetData>
      <sheetData sheetId="18">
        <row r="4">
          <cell r="J4">
            <v>9.1575545549092023</v>
          </cell>
        </row>
      </sheetData>
      <sheetData sheetId="19">
        <row r="4">
          <cell r="J4">
            <v>9.5037030621454317</v>
          </cell>
        </row>
      </sheetData>
      <sheetData sheetId="20">
        <row r="4">
          <cell r="J4">
            <v>11.872928954400823</v>
          </cell>
        </row>
      </sheetData>
      <sheetData sheetId="21">
        <row r="4">
          <cell r="J4">
            <v>1.4627802273374533</v>
          </cell>
        </row>
      </sheetData>
      <sheetData sheetId="22">
        <row r="4">
          <cell r="J4">
            <v>28.720212935304193</v>
          </cell>
        </row>
      </sheetData>
      <sheetData sheetId="23">
        <row r="4">
          <cell r="J4">
            <v>35.931771438813165</v>
          </cell>
        </row>
      </sheetData>
      <sheetData sheetId="24">
        <row r="4">
          <cell r="J4">
            <v>24.879508186327062</v>
          </cell>
        </row>
      </sheetData>
      <sheetData sheetId="25">
        <row r="4">
          <cell r="J4">
            <v>29.136510062917214</v>
          </cell>
        </row>
      </sheetData>
      <sheetData sheetId="26">
        <row r="4">
          <cell r="J4">
            <v>3.4267569367931352</v>
          </cell>
        </row>
      </sheetData>
      <sheetData sheetId="27">
        <row r="4">
          <cell r="J4">
            <v>188.9826171605425</v>
          </cell>
        </row>
      </sheetData>
      <sheetData sheetId="28">
        <row r="4">
          <cell r="J4">
            <v>0.75274544038423774</v>
          </cell>
        </row>
      </sheetData>
      <sheetData sheetId="29">
        <row r="4">
          <cell r="J4">
            <v>10.116940245533826</v>
          </cell>
        </row>
      </sheetData>
      <sheetData sheetId="30">
        <row r="4">
          <cell r="J4">
            <v>15.707586067487959</v>
          </cell>
        </row>
      </sheetData>
      <sheetData sheetId="31">
        <row r="4">
          <cell r="J4">
            <v>4.7919437448959457</v>
          </cell>
        </row>
      </sheetData>
      <sheetData sheetId="32">
        <row r="4">
          <cell r="J4">
            <v>2.6088528755580991</v>
          </cell>
        </row>
      </sheetData>
      <sheetData sheetId="33">
        <row r="4">
          <cell r="J4">
            <v>1.671486725949934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2.9006014452496991E-2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2758.7381965574195</v>
      </c>
      <c r="D7" s="20">
        <f>(C7*[1]Feuil1!$K$2-C4)/C4</f>
        <v>3.7119622765947199E-2</v>
      </c>
      <c r="E7" s="31">
        <f>C7-C7/(1+D7)</f>
        <v>98.738196557419542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957.30876240514306</v>
      </c>
    </row>
    <row r="9" spans="2:20">
      <c r="M9" s="17" t="str">
        <f>IF(C13&gt;C7*[2]Params!F8,B13,"Others")</f>
        <v>BTC</v>
      </c>
      <c r="N9" s="18">
        <f>IF(C13&gt;C7*0.1,C13,C7)</f>
        <v>866.86444307645775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188.9826171605425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721.94341608450509</v>
      </c>
    </row>
    <row r="12" spans="2:20">
      <c r="B12" s="7" t="s">
        <v>19</v>
      </c>
      <c r="C12" s="1">
        <f>[2]ETH!J4</f>
        <v>957.30876240514306</v>
      </c>
      <c r="D12" s="20">
        <f>C12/$C$7</f>
        <v>0.34700964506155446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866.86444307645775</v>
      </c>
      <c r="D13" s="20">
        <f t="shared" ref="D13:D50" si="0">C13/$C$7</f>
        <v>0.31422497580894138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188.9826171605425</v>
      </c>
      <c r="D14" s="20">
        <f t="shared" si="0"/>
        <v>6.8503280737683109E-2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141.07576488580315</v>
      </c>
      <c r="D15" s="20">
        <f t="shared" si="0"/>
        <v>5.113778649306016E-2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2.8777649180001707E-2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2.5065807290554451E-2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1.360404551864799E-2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36.174755858301836</v>
      </c>
      <c r="D19" s="20">
        <f>C19/$C$7</f>
        <v>1.3112790442907439E-2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35.931771438813165</v>
      </c>
      <c r="D20" s="20">
        <f t="shared" si="0"/>
        <v>1.3024712342639756E-2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28.720212935304193</v>
      </c>
      <c r="D21" s="20">
        <f t="shared" si="0"/>
        <v>1.0410633735069039E-2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31.82621241421808</v>
      </c>
      <c r="D22" s="20">
        <f t="shared" si="0"/>
        <v>1.15365105880411E-2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31.195050892331572</v>
      </c>
      <c r="D23" s="20">
        <f t="shared" si="0"/>
        <v>1.1307724281796411E-2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29.136510062917214</v>
      </c>
      <c r="D24" s="20">
        <f t="shared" si="0"/>
        <v>1.0561535015999759E-2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24.879508186327062</v>
      </c>
      <c r="D25" s="20">
        <f t="shared" si="0"/>
        <v>9.0184375659037742E-3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8.4603896191112193E-3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8.2163166823702224E-3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6.9415793147377825E-3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19.746421849373728</v>
      </c>
      <c r="D29" s="20">
        <f t="shared" si="0"/>
        <v>7.1577730260939361E-3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15.707586067487959</v>
      </c>
      <c r="D30" s="20">
        <f t="shared" si="0"/>
        <v>5.693757416738267E-3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11.872928954400823</v>
      </c>
      <c r="D31" s="20">
        <f t="shared" si="0"/>
        <v>4.3037534222047022E-3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11.162864667007405</v>
      </c>
      <c r="D32" s="20">
        <f t="shared" si="0"/>
        <v>4.04636608176062E-3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10.116940245533826</v>
      </c>
      <c r="D33" s="20">
        <f t="shared" si="0"/>
        <v>3.667234628555394E-3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9.1575545549092023</v>
      </c>
      <c r="D34" s="20">
        <f t="shared" si="0"/>
        <v>3.3194721290830541E-3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9.5037030621454317</v>
      </c>
      <c r="D35" s="20">
        <f t="shared" si="0"/>
        <v>3.4449456182558151E-3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7.1508040345022774</v>
      </c>
      <c r="D36" s="20">
        <f t="shared" si="0"/>
        <v>2.5920560506341771E-3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7.1662155635657347</v>
      </c>
      <c r="D37" s="20">
        <f t="shared" si="0"/>
        <v>2.5976424919582179E-3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1.9574166213882E-3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4.7919437448959457</v>
      </c>
      <c r="D39" s="20">
        <f t="shared" si="0"/>
        <v>1.7370056175956556E-3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4.1329668310982433</v>
      </c>
      <c r="D40" s="20">
        <f t="shared" si="0"/>
        <v>1.4981366612662626E-3</v>
      </c>
    </row>
    <row r="41" spans="2:14">
      <c r="B41" s="22" t="s">
        <v>51</v>
      </c>
      <c r="C41" s="9">
        <f>[2]DOGE!$J$4</f>
        <v>4.3756871784640623</v>
      </c>
      <c r="D41" s="20">
        <f t="shared" si="0"/>
        <v>1.586119039466813E-3</v>
      </c>
    </row>
    <row r="42" spans="2:14">
      <c r="B42" s="22" t="s">
        <v>56</v>
      </c>
      <c r="C42" s="9">
        <f>[2]SHIB!$J$4</f>
        <v>3.4267569367931352</v>
      </c>
      <c r="D42" s="20">
        <f t="shared" si="0"/>
        <v>1.2421464788029994E-3</v>
      </c>
    </row>
    <row r="43" spans="2:14">
      <c r="B43" s="22" t="s">
        <v>50</v>
      </c>
      <c r="C43" s="9">
        <f>[2]KAVA!$J$4</f>
        <v>2.6088528755580991</v>
      </c>
      <c r="D43" s="20">
        <f t="shared" si="0"/>
        <v>9.4566888543959706E-4</v>
      </c>
    </row>
    <row r="44" spans="2:14">
      <c r="B44" s="22" t="s">
        <v>36</v>
      </c>
      <c r="C44" s="9">
        <f>[2]AMP!$J$4</f>
        <v>1.960569417967897</v>
      </c>
      <c r="D44" s="20">
        <f t="shared" si="0"/>
        <v>7.1067614187328714E-4</v>
      </c>
    </row>
    <row r="45" spans="2:14">
      <c r="B45" s="22" t="s">
        <v>40</v>
      </c>
      <c r="C45" s="9">
        <f>[2]SHPING!$J$4</f>
        <v>1.671486725949934</v>
      </c>
      <c r="D45" s="20">
        <f t="shared" si="0"/>
        <v>6.0588812959335998E-4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6.1506148068613345E-4</v>
      </c>
    </row>
    <row r="47" spans="2:14">
      <c r="B47" s="22" t="s">
        <v>23</v>
      </c>
      <c r="C47" s="9">
        <f>[2]LUNA!J4</f>
        <v>1.4627802273374533</v>
      </c>
      <c r="D47" s="20">
        <f t="shared" si="0"/>
        <v>5.3023524637561869E-4</v>
      </c>
    </row>
    <row r="48" spans="2:14">
      <c r="B48" s="7" t="s">
        <v>28</v>
      </c>
      <c r="C48" s="1">
        <f>[2]ATLAS!O46</f>
        <v>0.88284394169089175</v>
      </c>
      <c r="D48" s="20">
        <f t="shared" si="0"/>
        <v>3.2001729732548636E-4</v>
      </c>
    </row>
    <row r="49" spans="2:4">
      <c r="B49" s="22" t="s">
        <v>43</v>
      </c>
      <c r="C49" s="9">
        <f>[2]TRX!$J$4</f>
        <v>0.75274544038423774</v>
      </c>
      <c r="D49" s="20">
        <f t="shared" si="0"/>
        <v>2.7285859938560875E-4</v>
      </c>
    </row>
    <row r="50" spans="2:4">
      <c r="B50" s="7" t="s">
        <v>25</v>
      </c>
      <c r="C50" s="1">
        <f>[2]POLIS!J4</f>
        <v>0.66747465552697494</v>
      </c>
      <c r="D50" s="20">
        <f t="shared" si="0"/>
        <v>2.4194925649701182E-4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2023-07-24T07:11:56Z</dcterms:modified>
</cp:coreProperties>
</file>