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<sst xmlns="http://schemas.openxmlformats.org/spreadsheetml/2006/main" count="97" uniqueCount="60">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</sst>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831.96780517655009</c:v>
                </c:pt>
                <c:pt idx="1">
                  <c:v>771.66312625173725</c:v>
                </c:pt>
                <c:pt idx="2">
                  <c:v>153.9330655164199</c:v>
                </c:pt>
                <c:pt idx="3">
                  <c:v>578.99018948259163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831.96780517655009</v>
          </cell>
        </row>
      </sheetData>
      <sheetData sheetId="1">
        <row r="4">
          <cell r="J4">
            <v>771.66312625173725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0.76250228837657241</v>
          </cell>
        </row>
      </sheetData>
      <sheetData sheetId="4">
        <row r="46">
          <cell r="M46">
            <v>70.349999999999994</v>
          </cell>
          <cell r="O46">
            <v>1.4458017626555399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24.709232782878217</v>
          </cell>
        </row>
      </sheetData>
      <sheetData sheetId="8">
        <row r="4">
          <cell r="J4">
            <v>6.0660709116898666</v>
          </cell>
        </row>
      </sheetData>
      <sheetData sheetId="9">
        <row r="4">
          <cell r="J4">
            <v>10.927644561866821</v>
          </cell>
        </row>
      </sheetData>
      <sheetData sheetId="10">
        <row r="4">
          <cell r="J4">
            <v>8.5034189729216241</v>
          </cell>
        </row>
      </sheetData>
      <sheetData sheetId="11">
        <row r="4">
          <cell r="J4">
            <v>24.755251164871382</v>
          </cell>
        </row>
      </sheetData>
      <sheetData sheetId="12">
        <row r="4">
          <cell r="J4">
            <v>1.5713440276794901</v>
          </cell>
        </row>
      </sheetData>
      <sheetData sheetId="13">
        <row r="4">
          <cell r="J4">
            <v>125.86169329642539</v>
          </cell>
        </row>
      </sheetData>
      <sheetData sheetId="14">
        <row r="4">
          <cell r="J4">
            <v>3.7243584761787076</v>
          </cell>
        </row>
      </sheetData>
      <sheetData sheetId="15">
        <row r="4">
          <cell r="J4">
            <v>24.262048957227762</v>
          </cell>
        </row>
      </sheetData>
      <sheetData sheetId="16">
        <row r="4">
          <cell r="J4">
            <v>2.9586962404963906</v>
          </cell>
        </row>
      </sheetData>
      <sheetData sheetId="17">
        <row r="4">
          <cell r="J4">
            <v>5.0655148673238832</v>
          </cell>
        </row>
      </sheetData>
      <sheetData sheetId="18">
        <row r="4">
          <cell r="J4">
            <v>6.9635106903176336</v>
          </cell>
        </row>
      </sheetData>
      <sheetData sheetId="19">
        <row r="4">
          <cell r="J4">
            <v>9.4831767408783634</v>
          </cell>
        </row>
      </sheetData>
      <sheetData sheetId="20">
        <row r="4">
          <cell r="J4">
            <v>10.429880646943586</v>
          </cell>
        </row>
      </sheetData>
      <sheetData sheetId="21">
        <row r="4">
          <cell r="J4">
            <v>1.3392050750829159</v>
          </cell>
        </row>
      </sheetData>
      <sheetData sheetId="22">
        <row r="4">
          <cell r="J4">
            <v>21.825485802452086</v>
          </cell>
        </row>
      </sheetData>
      <sheetData sheetId="23">
        <row r="4">
          <cell r="J4">
            <v>24.934755792952867</v>
          </cell>
        </row>
      </sheetData>
      <sheetData sheetId="24">
        <row r="4">
          <cell r="J4">
            <v>20.482141262849321</v>
          </cell>
        </row>
      </sheetData>
      <sheetData sheetId="25">
        <row r="4">
          <cell r="J4">
            <v>22.311215439818007</v>
          </cell>
        </row>
      </sheetData>
      <sheetData sheetId="26">
        <row r="4">
          <cell r="J4">
            <v>3.1892166988397044</v>
          </cell>
        </row>
      </sheetData>
      <sheetData sheetId="27">
        <row r="4">
          <cell r="J4">
            <v>153.9330655164199</v>
          </cell>
        </row>
      </sheetData>
      <sheetData sheetId="28">
        <row r="4">
          <cell r="J4">
            <v>0.7856200693647748</v>
          </cell>
        </row>
      </sheetData>
      <sheetData sheetId="29">
        <row r="4">
          <cell r="J4">
            <v>7.2348536884082248</v>
          </cell>
        </row>
      </sheetData>
      <sheetData sheetId="30">
        <row r="4">
          <cell r="J4">
            <v>23.029935426588004</v>
          </cell>
        </row>
      </sheetData>
      <sheetData sheetId="31">
        <row r="4">
          <cell r="J4">
            <v>4.7543701774220501</v>
          </cell>
        </row>
      </sheetData>
      <sheetData sheetId="32">
        <row r="4">
          <cell r="J4">
            <v>1.8016375985060642</v>
          </cell>
        </row>
      </sheetData>
      <sheetData sheetId="33">
        <row r="4">
          <cell r="J4">
            <v>2.9921532591621234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1.7170571763745788E-2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2359.8515272248856</v>
      </c>
      <c r="D7" s="20">
        <f>(C7*[1]Feuil1!$K$2-C4)/C4</f>
        <v>-0.10298041362796739</v>
      </c>
      <c r="E7" s="31">
        <f>C7-C7/(1+D7)</f>
        <v>-270.91770354434493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831.96780517655009</v>
      </c>
    </row>
    <row r="9" spans="2:20">
      <c r="M9" s="17" t="str">
        <f>IF(C13&gt;C7*[2]Params!F8,B13,"Others")</f>
        <v>BTC</v>
      </c>
      <c r="N9" s="18">
        <f>IF(C13&gt;C7*0.1,C13,C7)</f>
        <v>771.66312625173725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153.9330655164199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578.99018948259163</v>
      </c>
    </row>
    <row r="12" spans="2:20">
      <c r="B12" s="7" t="s">
        <v>19</v>
      </c>
      <c r="C12" s="1">
        <f>[2]ETH!J4</f>
        <v>831.96780517655009</v>
      </c>
      <c r="D12" s="20">
        <f>C12/$C$7</f>
        <v>0.35255091075789807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771.66312625173725</v>
      </c>
      <c r="D13" s="20">
        <f t="shared" ref="D13:D50" si="0">C13/$C$7</f>
        <v>0.32699647301929619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153.9330655164199</v>
      </c>
      <c r="D14" s="20">
        <f t="shared" si="0"/>
        <v>6.5229978979838857E-2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125.86169329642539</v>
      </c>
      <c r="D15" s="20">
        <f t="shared" si="0"/>
        <v>5.3334581368529976E-2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2.9811197521705732E-2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2.9302690954171311E-2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24.755251164871382</v>
      </c>
      <c r="D18" s="20">
        <f>C18/$C$7</f>
        <v>1.0490173165251125E-2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24.934755792952867</v>
      </c>
      <c r="D19" s="20">
        <f>C19/$C$7</f>
        <v>1.0566239233819675E-2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24.262048957227762</v>
      </c>
      <c r="D20" s="20">
        <f t="shared" si="0"/>
        <v>1.0281176030493411E-2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24.709232782878217</v>
      </c>
      <c r="D21" s="20">
        <f t="shared" si="0"/>
        <v>1.0470672624025432E-2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22.311215439818007</v>
      </c>
      <c r="D22" s="20">
        <f t="shared" si="0"/>
        <v>9.4544996506857899E-3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21.825485802452086</v>
      </c>
      <c r="D23" s="20">
        <f t="shared" si="0"/>
        <v>9.2486690584802182E-3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20.482141262849321</v>
      </c>
      <c r="D24" s="20">
        <f t="shared" si="0"/>
        <v>8.6794194577722878E-3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5.5088211482896172E-3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23.029935426588004</v>
      </c>
      <c r="D26" s="20">
        <f t="shared" si="0"/>
        <v>9.7590611785947894E-3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10.927644561866821</v>
      </c>
      <c r="D27" s="20">
        <f t="shared" si="0"/>
        <v>4.6306491894926123E-3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6.076653482036393E-3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5.3562691780292895E-3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5.7376491036801079E-3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10.429880646943586</v>
      </c>
      <c r="D31" s="20">
        <f t="shared" si="0"/>
        <v>4.4197190063091857E-3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8.5034189729216241</v>
      </c>
      <c r="D32" s="20">
        <f t="shared" si="0"/>
        <v>3.6033703285229088E-3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7.2348536884082248</v>
      </c>
      <c r="D33" s="20">
        <f t="shared" si="0"/>
        <v>3.0658088464218742E-3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9.4831767408783634</v>
      </c>
      <c r="D34" s="20">
        <f t="shared" si="0"/>
        <v>4.018548044855302E-3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6.9635106903176336</v>
      </c>
      <c r="D35" s="20">
        <f t="shared" si="0"/>
        <v>2.9508257659355852E-3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6.0660709116898666</v>
      </c>
      <c r="D36" s="20">
        <f t="shared" si="0"/>
        <v>2.570530748103201E-3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5.0655148673238832</v>
      </c>
      <c r="D37" s="20">
        <f t="shared" si="0"/>
        <v>2.1465396483145598E-3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2.2882795539049179E-3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3.7243584761787076</v>
      </c>
      <c r="D39" s="20">
        <f t="shared" si="0"/>
        <v>1.5782172874911505E-3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4.7543701774220501</v>
      </c>
      <c r="D40" s="20">
        <f t="shared" si="0"/>
        <v>2.0146903830907731E-3</v>
      </c>
    </row>
    <row r="41" spans="2:14">
      <c r="B41" s="22" t="s">
        <v>56</v>
      </c>
      <c r="C41" s="9">
        <f>[2]SHIB!$J$4</f>
        <v>3.1892166988397044</v>
      </c>
      <c r="D41" s="20">
        <f t="shared" si="0"/>
        <v>1.3514480305420432E-3</v>
      </c>
    </row>
    <row r="42" spans="2:14">
      <c r="B42" s="22" t="s">
        <v>33</v>
      </c>
      <c r="C42" s="1">
        <f>[2]EGLD!$J$4</f>
        <v>2.9586962404963906</v>
      </c>
      <c r="D42" s="20">
        <f t="shared" si="0"/>
        <v>1.2537637246931921E-3</v>
      </c>
    </row>
    <row r="43" spans="2:14">
      <c r="B43" s="22" t="s">
        <v>50</v>
      </c>
      <c r="C43" s="9">
        <f>[2]KAVA!$J$4</f>
        <v>1.8016375985060642</v>
      </c>
      <c r="D43" s="20">
        <f t="shared" si="0"/>
        <v>7.6345379263107111E-4</v>
      </c>
    </row>
    <row r="44" spans="2:14">
      <c r="B44" s="22" t="s">
        <v>36</v>
      </c>
      <c r="C44" s="9">
        <f>[2]AMP!$J$4</f>
        <v>1.5713440276794901</v>
      </c>
      <c r="D44" s="20">
        <f t="shared" si="0"/>
        <v>6.6586563160918159E-4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7.1902557445865174E-4</v>
      </c>
    </row>
    <row r="46" spans="2:14">
      <c r="B46" s="22" t="s">
        <v>40</v>
      </c>
      <c r="C46" s="9">
        <f>[2]SHPING!$J$4</f>
        <v>2.9921532591621234</v>
      </c>
      <c r="D46" s="20">
        <f t="shared" si="0"/>
        <v>1.2679413194612314E-3</v>
      </c>
    </row>
    <row r="47" spans="2:14">
      <c r="B47" s="22" t="s">
        <v>23</v>
      </c>
      <c r="C47" s="9">
        <f>[2]LUNA!J4</f>
        <v>1.3392050750829159</v>
      </c>
      <c r="D47" s="20">
        <f t="shared" si="0"/>
        <v>5.6749547996258086E-4</v>
      </c>
    </row>
    <row r="48" spans="2:14">
      <c r="B48" s="7" t="s">
        <v>28</v>
      </c>
      <c r="C48" s="1">
        <f>[2]ATLAS!O46</f>
        <v>1.4458017626555399</v>
      </c>
      <c r="D48" s="20">
        <f t="shared" si="0"/>
        <v>6.1266640971932638E-4</v>
      </c>
    </row>
    <row r="49" spans="2:4">
      <c r="B49" s="7" t="s">
        <v>25</v>
      </c>
      <c r="C49" s="1">
        <f>[2]POLIS!J4</f>
        <v>0.76250228837657241</v>
      </c>
      <c r="D49" s="20">
        <f t="shared" si="0"/>
        <v>3.2311451783293002E-4</v>
      </c>
    </row>
    <row r="50" spans="2:4">
      <c r="B50" s="22" t="s">
        <v>43</v>
      </c>
      <c r="C50" s="9">
        <f>[2]TRX!$J$4</f>
        <v>0.7856200693647748</v>
      </c>
      <c r="D50" s="20">
        <f t="shared" si="0"/>
        <v>3.3291080404903288E-4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2023-09-28T07:19:39Z</dcterms:modified>
</cp:coreProperties>
</file>