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K2"/>
  <c r="H2"/>
  <c r="C50" l="1"/>
  <c r="C26" i="2" l="1"/>
  <c r="C15" i="1" l="1"/>
  <c r="C4"/>
  <c r="C39"/>
  <c r="C29"/>
  <c r="Q2" l="1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19"/>
  <c r="C49" l="1"/>
  <c r="C21" l="1"/>
  <c r="C24" l="1"/>
  <c r="C27" l="1"/>
  <c r="C32"/>
  <c r="C28"/>
  <c r="C12" l="1"/>
  <c r="C13" l="1"/>
  <c r="C42" l="1"/>
  <c r="C43" l="1"/>
  <c r="C35" l="1"/>
  <c r="C16" l="1"/>
  <c r="C37" l="1"/>
  <c r="C14"/>
  <c r="C17" l="1"/>
  <c r="C41" l="1"/>
  <c r="C38" l="1"/>
  <c r="C7" l="1"/>
  <c r="D7" l="1"/>
  <c r="E7" s="1"/>
  <c r="D48"/>
  <c r="D49"/>
  <c r="D44"/>
  <c r="D17"/>
  <c r="D26"/>
  <c r="D23"/>
  <c r="D42"/>
  <c r="N9"/>
  <c r="D24"/>
  <c r="D28"/>
  <c r="D21"/>
  <c r="D33"/>
  <c r="D15"/>
  <c r="N8"/>
  <c r="M8"/>
  <c r="D19"/>
  <c r="Q3"/>
  <c r="D46"/>
  <c r="D32"/>
  <c r="D18"/>
  <c r="D16"/>
  <c r="M9"/>
  <c r="D41"/>
  <c r="D14"/>
  <c r="D12"/>
  <c r="D39"/>
  <c r="D27"/>
  <c r="D43"/>
  <c r="D40"/>
  <c r="D20"/>
  <c r="D34"/>
  <c r="D45"/>
  <c r="D13"/>
  <c r="D22"/>
  <c r="D47"/>
  <c r="D50"/>
  <c r="D25"/>
  <c r="D30"/>
  <c r="D36"/>
  <c r="D31"/>
  <c r="D35"/>
  <c r="D29"/>
  <c r="D37"/>
  <c r="D38"/>
  <c r="M10" l="1"/>
  <c r="N10"/>
  <c r="M11" l="1"/>
  <c r="N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<sst xmlns="http://schemas.openxmlformats.org/spreadsheetml/2006/main" count="100" uniqueCount="62">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</sst>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1056.6194284694748</c:v>
                </c:pt>
                <c:pt idx="1">
                  <c:v>1055.2521001368025</c:v>
                </c:pt>
                <c:pt idx="2">
                  <c:v>207.27296694045594</c:v>
                </c:pt>
                <c:pt idx="3">
                  <c:v>977.81769016925659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1056.6194284694748</v>
          </cell>
        </row>
      </sheetData>
      <sheetData sheetId="1">
        <row r="4">
          <cell r="J4">
            <v>1055.2521001368025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1.9079938799901588</v>
          </cell>
        </row>
      </sheetData>
      <sheetData sheetId="4">
        <row r="46">
          <cell r="M46">
            <v>100.02</v>
          </cell>
          <cell r="O46">
            <v>1.360820919213964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40.265647103738473</v>
          </cell>
        </row>
      </sheetData>
      <sheetData sheetId="8">
        <row r="4">
          <cell r="J4">
            <v>8.151215970462026</v>
          </cell>
        </row>
      </sheetData>
      <sheetData sheetId="9">
        <row r="4">
          <cell r="J4">
            <v>16.793506901991346</v>
          </cell>
        </row>
      </sheetData>
      <sheetData sheetId="10">
        <row r="4">
          <cell r="J4">
            <v>11.020079016525697</v>
          </cell>
        </row>
      </sheetData>
      <sheetData sheetId="11">
        <row r="4">
          <cell r="J4">
            <v>54.480390707808901</v>
          </cell>
        </row>
      </sheetData>
      <sheetData sheetId="12">
        <row r="4">
          <cell r="J4">
            <v>1.8379795307263349</v>
          </cell>
        </row>
      </sheetData>
      <sheetData sheetId="13">
        <row r="4">
          <cell r="J4">
            <v>165.09384754304278</v>
          </cell>
        </row>
      </sheetData>
      <sheetData sheetId="14">
        <row r="4">
          <cell r="J4">
            <v>4.4391943598218182</v>
          </cell>
        </row>
      </sheetData>
      <sheetData sheetId="15">
        <row r="4">
          <cell r="J4">
            <v>35.849444652027216</v>
          </cell>
        </row>
      </sheetData>
      <sheetData sheetId="16">
        <row r="4">
          <cell r="J4">
            <v>5.5627329295642705</v>
          </cell>
        </row>
      </sheetData>
      <sheetData sheetId="17">
        <row r="4">
          <cell r="J4">
            <v>9.4038229935015512</v>
          </cell>
        </row>
      </sheetData>
      <sheetData sheetId="18">
        <row r="4">
          <cell r="J4">
            <v>11.936698490424444</v>
          </cell>
        </row>
      </sheetData>
      <sheetData sheetId="19">
        <row r="4">
          <cell r="J4">
            <v>7.4784139581133964</v>
          </cell>
        </row>
      </sheetData>
      <sheetData sheetId="20">
        <row r="4">
          <cell r="J4">
            <v>11.492102954647107</v>
          </cell>
        </row>
      </sheetData>
      <sheetData sheetId="21">
        <row r="4">
          <cell r="J4">
            <v>2.4652707683506088</v>
          </cell>
        </row>
      </sheetData>
      <sheetData sheetId="22">
        <row r="4">
          <cell r="J4">
            <v>26.350938195579076</v>
          </cell>
        </row>
      </sheetData>
      <sheetData sheetId="23">
        <row r="4">
          <cell r="J4">
            <v>48.647830793863228</v>
          </cell>
        </row>
      </sheetData>
      <sheetData sheetId="24">
        <row r="4">
          <cell r="J4">
            <v>31.350144283831835</v>
          </cell>
        </row>
      </sheetData>
      <sheetData sheetId="25">
        <row r="4">
          <cell r="J4">
            <v>36.032020936290422</v>
          </cell>
        </row>
      </sheetData>
      <sheetData sheetId="26">
        <row r="4">
          <cell r="J4">
            <v>3.6624502504931931</v>
          </cell>
        </row>
      </sheetData>
      <sheetData sheetId="27">
        <row r="4">
          <cell r="J4">
            <v>207.27296694045594</v>
          </cell>
        </row>
      </sheetData>
      <sheetData sheetId="28">
        <row r="4">
          <cell r="J4">
            <v>0.95525172814619208</v>
          </cell>
        </row>
      </sheetData>
      <sheetData sheetId="29">
        <row r="4">
          <cell r="J4">
            <v>9.7343353243570014</v>
          </cell>
        </row>
      </sheetData>
      <sheetData sheetId="30">
        <row r="4">
          <cell r="J4">
            <v>19.378292135981891</v>
          </cell>
        </row>
      </sheetData>
      <sheetData sheetId="31">
        <row r="4">
          <cell r="J4">
            <v>3.3395586108396191</v>
          </cell>
        </row>
      </sheetData>
      <sheetData sheetId="32">
        <row r="4">
          <cell r="J4">
            <v>2.2778192732309939</v>
          </cell>
        </row>
      </sheetData>
      <sheetData sheetId="33">
        <row r="4">
          <cell r="J4">
            <v>2.2982929035112969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188.3</v>
      </c>
      <c r="P2" t="s">
        <v>8</v>
      </c>
      <c r="Q2" s="10">
        <f>N2+K2+H2</f>
        <v>228.01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6.8676592719571397E-2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3320.0540529294763</v>
      </c>
      <c r="D7" s="20">
        <f>(C7*[1]Feuil1!$K$2-C4)/C4</f>
        <v>0.23803138300898677</v>
      </c>
      <c r="E7" s="31">
        <f>C7-C7/(1+D7)</f>
        <v>638.33362282194958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1056.6194284694748</v>
      </c>
    </row>
    <row r="9" spans="2:20">
      <c r="M9" s="17" t="str">
        <f>IF(C13&gt;C7*[2]Params!F8,B13,"Others")</f>
        <v>BTC</v>
      </c>
      <c r="N9" s="18">
        <f>IF(C13&gt;C7*0.1,C13,C7)</f>
        <v>1055.2521001368025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207.27296694045594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977.81769016925659</v>
      </c>
    </row>
    <row r="12" spans="2:20">
      <c r="B12" s="7" t="s">
        <v>19</v>
      </c>
      <c r="C12" s="1">
        <f>[2]ETH!J4</f>
        <v>1056.6194284694748</v>
      </c>
      <c r="D12" s="20">
        <f>C12/$C$7</f>
        <v>0.31825368250771646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1055.2521001368025</v>
      </c>
      <c r="D13" s="20">
        <f t="shared" ref="D13:D50" si="0">C13/$C$7</f>
        <v>0.31784184332953624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207.27296694045594</v>
      </c>
      <c r="D14" s="20">
        <f t="shared" si="0"/>
        <v>6.2430600115551425E-2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188.3</v>
      </c>
      <c r="D15" s="20">
        <f t="shared" si="0"/>
        <v>5.6715944077432114E-2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165.09384754304278</v>
      </c>
      <c r="D16" s="20">
        <f t="shared" si="0"/>
        <v>4.9726252919698975E-2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3.012601554235135E-2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2.082797415270542E-2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54.480390707808901</v>
      </c>
      <c r="D19" s="20">
        <f>C19/$C$7</f>
        <v>1.640948907435338E-2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48.647830793863228</v>
      </c>
      <c r="D20" s="20">
        <f t="shared" si="0"/>
        <v>1.4652722521471729E-2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40.265647103738473</v>
      </c>
      <c r="D21" s="20">
        <f t="shared" si="0"/>
        <v>1.212800950280004E-2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31.350144283831835</v>
      </c>
      <c r="D22" s="20">
        <f t="shared" si="0"/>
        <v>9.4426608073352857E-3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36.032020936290422</v>
      </c>
      <c r="D23" s="20">
        <f t="shared" si="0"/>
        <v>1.0852841659158313E-2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35.849444652027216</v>
      </c>
      <c r="D24" s="20">
        <f t="shared" si="0"/>
        <v>1.0797849697776809E-2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26.350938195579076</v>
      </c>
      <c r="D25" s="20">
        <f t="shared" si="0"/>
        <v>7.9369003562842939E-3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7.128397998756736E-3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19.378292135981891</v>
      </c>
      <c r="D27" s="20">
        <f t="shared" si="0"/>
        <v>5.8367399527376063E-3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16.793506901991346</v>
      </c>
      <c r="D28" s="20">
        <f t="shared" si="0"/>
        <v>5.0582028588279943E-3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1.1903420658205611E-2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11.936698490424444</v>
      </c>
      <c r="D30" s="20">
        <f t="shared" si="0"/>
        <v>3.5953325759536963E-3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11.492102954647107</v>
      </c>
      <c r="D31" s="20">
        <f t="shared" si="0"/>
        <v>3.4614204381723719E-3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11.020079016525697</v>
      </c>
      <c r="D32" s="20">
        <f t="shared" si="0"/>
        <v>3.3192468679243466E-3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9.7343353243570014</v>
      </c>
      <c r="D33" s="20">
        <f t="shared" si="0"/>
        <v>2.9319809765650752E-3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9.4038229935015512</v>
      </c>
      <c r="D34" s="20">
        <f t="shared" si="0"/>
        <v>2.8324306904593958E-3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7.4784139581133964</v>
      </c>
      <c r="D35" s="20">
        <f t="shared" si="0"/>
        <v>2.2524976518122522E-3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8.151215970462026</v>
      </c>
      <c r="D36" s="20">
        <f t="shared" si="0"/>
        <v>2.4551455610398077E-3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3.3395586108396191</v>
      </c>
      <c r="D37" s="20">
        <f t="shared" si="0"/>
        <v>1.0058747711932379E-3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5.5627329295642705</v>
      </c>
      <c r="D38" s="20">
        <f t="shared" si="0"/>
        <v>1.6754946880024283E-3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1.4457595941140423E-3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4.4391943598218182</v>
      </c>
      <c r="D40" s="20">
        <f t="shared" si="0"/>
        <v>1.3370849658019452E-3</v>
      </c>
    </row>
    <row r="41" spans="2:14">
      <c r="B41" s="7" t="s">
        <v>28</v>
      </c>
      <c r="C41" s="1">
        <f>[2]ATLAS!O46</f>
        <v>1.360820919213964</v>
      </c>
      <c r="D41" s="20">
        <f t="shared" si="0"/>
        <v>4.0987914579680799E-4</v>
      </c>
    </row>
    <row r="42" spans="2:14">
      <c r="B42" s="22" t="s">
        <v>56</v>
      </c>
      <c r="C42" s="9">
        <f>[2]SHIB!$J$4</f>
        <v>3.6624502504931931</v>
      </c>
      <c r="D42" s="20">
        <f t="shared" si="0"/>
        <v>1.1031297057533147E-3</v>
      </c>
    </row>
    <row r="43" spans="2:14">
      <c r="B43" s="22" t="s">
        <v>23</v>
      </c>
      <c r="C43" s="9">
        <f>[2]LUNA!J4</f>
        <v>2.4652707683506088</v>
      </c>
      <c r="D43" s="20">
        <f t="shared" si="0"/>
        <v>7.4253934696495597E-4</v>
      </c>
    </row>
    <row r="44" spans="2:14">
      <c r="B44" s="22" t="s">
        <v>50</v>
      </c>
      <c r="C44" s="9">
        <f>[2]KAVA!$J$4</f>
        <v>2.2778192732309939</v>
      </c>
      <c r="D44" s="20">
        <f t="shared" si="0"/>
        <v>6.8607897248574668E-4</v>
      </c>
    </row>
    <row r="45" spans="2:14">
      <c r="B45" s="22" t="s">
        <v>40</v>
      </c>
      <c r="C45" s="9">
        <f>[2]SHPING!$J$4</f>
        <v>2.2982929035112969</v>
      </c>
      <c r="D45" s="20">
        <f t="shared" si="0"/>
        <v>6.9224562819493246E-4</v>
      </c>
    </row>
    <row r="46" spans="2:14">
      <c r="B46" s="7" t="s">
        <v>25</v>
      </c>
      <c r="C46" s="1">
        <f>[2]POLIS!J4</f>
        <v>1.9079938799901588</v>
      </c>
      <c r="D46" s="20">
        <f t="shared" si="0"/>
        <v>5.7468759531388504E-4</v>
      </c>
    </row>
    <row r="47" spans="2:14">
      <c r="B47" s="22" t="s">
        <v>36</v>
      </c>
      <c r="C47" s="9">
        <f>[2]AMP!$J$4</f>
        <v>1.8379795307263349</v>
      </c>
      <c r="D47" s="20">
        <f t="shared" si="0"/>
        <v>5.5359927923600487E-4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5.1107408883985499E-4</v>
      </c>
    </row>
    <row r="49" spans="2:4">
      <c r="B49" s="22" t="s">
        <v>43</v>
      </c>
      <c r="C49" s="9">
        <f>[2]TRX!$J$4</f>
        <v>0.95525172814619208</v>
      </c>
      <c r="D49" s="20">
        <f t="shared" si="0"/>
        <v>2.877217397419533E-4</v>
      </c>
    </row>
    <row r="50" spans="2:4">
      <c r="B50" s="7" t="s">
        <v>5</v>
      </c>
      <c r="C50" s="1">
        <f>H$2</f>
        <v>0.19</v>
      </c>
      <c r="D50" s="20">
        <f t="shared" si="0"/>
        <v>5.7227983933680835E-5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2023-11-14T21:55:17Z</dcterms:modified>
</cp:coreProperties>
</file>