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17" l="1"/>
  <c r="T2"/>
  <c r="C23" i="2" l="1"/>
  <c r="C19" i="1" l="1"/>
  <c r="C4"/>
  <c r="C36"/>
  <c r="C30"/>
  <c r="Q2" l="1"/>
  <c r="C45" l="1"/>
  <c r="C43" l="1"/>
  <c r="C48" l="1"/>
  <c r="C44" l="1"/>
  <c r="C16" l="1"/>
  <c r="C47" l="1"/>
  <c r="C39"/>
  <c r="C32" l="1"/>
  <c r="C22"/>
  <c r="C40" l="1"/>
  <c r="C42" l="1"/>
  <c r="C18" l="1"/>
  <c r="C15" l="1"/>
  <c r="C26"/>
  <c r="C14"/>
  <c r="C23"/>
  <c r="C37" l="1"/>
  <c r="C35"/>
  <c r="C38" l="1"/>
  <c r="C25" l="1"/>
  <c r="C34" l="1"/>
  <c r="C50" l="1"/>
  <c r="C27" l="1"/>
  <c r="C33"/>
  <c r="C24" l="1"/>
  <c r="C31"/>
  <c r="C29" l="1"/>
  <c r="C21"/>
  <c r="C20"/>
  <c r="C49" l="1"/>
  <c r="C12"/>
  <c r="C13" l="1"/>
  <c r="C7" l="1"/>
  <c r="D13" s="1"/>
  <c r="D21" l="1"/>
  <c r="D43"/>
  <c r="D46"/>
  <c r="D15"/>
  <c r="D20"/>
  <c r="D49"/>
  <c r="D30"/>
  <c r="D42"/>
  <c r="D23"/>
  <c r="D50"/>
  <c r="D38"/>
  <c r="D48"/>
  <c r="D24"/>
  <c r="D44"/>
  <c r="D37"/>
  <c r="D25"/>
  <c r="D19"/>
  <c r="D39"/>
  <c r="D40"/>
  <c r="D7"/>
  <c r="E7" s="1"/>
  <c r="D33"/>
  <c r="N8"/>
  <c r="D34"/>
  <c r="Q3"/>
  <c r="D47"/>
  <c r="D16"/>
  <c r="D27"/>
  <c r="D17"/>
  <c r="D12"/>
  <c r="D32"/>
  <c r="D29"/>
  <c r="D22"/>
  <c r="D36"/>
  <c r="D26"/>
  <c r="D45"/>
  <c r="D41"/>
  <c r="D28"/>
  <c r="D14"/>
  <c r="M8"/>
  <c r="D18"/>
  <c r="D31"/>
  <c r="D35"/>
  <c r="M9"/>
  <c r="N9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<sst xmlns="http://schemas.openxmlformats.org/spreadsheetml/2006/main" count="92" uniqueCount="59">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</sst>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869.19864193102842</c:v>
                </c:pt>
                <c:pt idx="1">
                  <c:v>742.53519268634852</c:v>
                </c:pt>
                <c:pt idx="2">
                  <c:v>866.82673963180935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869.19864193102842</v>
          </cell>
        </row>
      </sheetData>
      <sheetData sheetId="1">
        <row r="4">
          <cell r="J4">
            <v>742.53519268634852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0.88823824887687053</v>
          </cell>
        </row>
      </sheetData>
      <sheetData sheetId="4">
        <row r="46">
          <cell r="M46">
            <v>76.27000000000001</v>
          </cell>
          <cell r="O46">
            <v>0.57752277038375865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28.674413250920775</v>
          </cell>
        </row>
      </sheetData>
      <sheetData sheetId="8">
        <row r="4">
          <cell r="J4">
            <v>9.4893253479053357</v>
          </cell>
        </row>
      </sheetData>
      <sheetData sheetId="9">
        <row r="4">
          <cell r="J4">
            <v>22.578127308911188</v>
          </cell>
        </row>
      </sheetData>
      <sheetData sheetId="10">
        <row r="4">
          <cell r="J4">
            <v>12.549080943289951</v>
          </cell>
        </row>
      </sheetData>
      <sheetData sheetId="11">
        <row r="4">
          <cell r="J4">
            <v>29.49520635389581</v>
          </cell>
        </row>
      </sheetData>
      <sheetData sheetId="12">
        <row r="4">
          <cell r="J4">
            <v>2.4698063150897878</v>
          </cell>
        </row>
      </sheetData>
      <sheetData sheetId="13">
        <row r="4">
          <cell r="J4">
            <v>143.81246075188935</v>
          </cell>
        </row>
      </sheetData>
      <sheetData sheetId="14">
        <row r="4">
          <cell r="J4">
            <v>4.3101044340469494</v>
          </cell>
        </row>
      </sheetData>
      <sheetData sheetId="15">
        <row r="4">
          <cell r="J4">
            <v>25.338518478277386</v>
          </cell>
        </row>
      </sheetData>
      <sheetData sheetId="16">
        <row r="4">
          <cell r="J4">
            <v>4.4055169184858585</v>
          </cell>
        </row>
      </sheetData>
      <sheetData sheetId="17">
        <row r="4">
          <cell r="J4">
            <v>5.7027310015131603</v>
          </cell>
        </row>
      </sheetData>
      <sheetData sheetId="18">
        <row r="4">
          <cell r="J4">
            <v>7.9035280493824507</v>
          </cell>
        </row>
      </sheetData>
      <sheetData sheetId="19">
        <row r="4">
          <cell r="J4">
            <v>5.6754909575175017</v>
          </cell>
        </row>
      </sheetData>
      <sheetData sheetId="20">
        <row r="4">
          <cell r="J4">
            <v>10.287046125995232</v>
          </cell>
        </row>
      </sheetData>
      <sheetData sheetId="21">
        <row r="4">
          <cell r="J4">
            <v>1.3505004546883326</v>
          </cell>
        </row>
      </sheetData>
      <sheetData sheetId="22">
        <row r="4">
          <cell r="J4">
            <v>28.654926437375124</v>
          </cell>
        </row>
      </sheetData>
      <sheetData sheetId="23">
        <row r="4">
          <cell r="J4">
            <v>36.849231860592859</v>
          </cell>
        </row>
      </sheetData>
      <sheetData sheetId="24">
        <row r="4">
          <cell r="J4">
            <v>29.266283034157233</v>
          </cell>
        </row>
      </sheetData>
      <sheetData sheetId="25">
        <row r="4">
          <cell r="J4">
            <v>26.609112824801681</v>
          </cell>
        </row>
      </sheetData>
      <sheetData sheetId="26">
        <row r="4">
          <cell r="J4">
            <v>3.7201319056475151</v>
          </cell>
        </row>
      </sheetData>
      <sheetData sheetId="27">
        <row r="4">
          <cell r="J4">
            <v>124.82836752061529</v>
          </cell>
        </row>
      </sheetData>
      <sheetData sheetId="28">
        <row r="4">
          <cell r="J4">
            <v>0.71593132460175646</v>
          </cell>
        </row>
      </sheetData>
      <sheetData sheetId="29">
        <row r="4">
          <cell r="J4">
            <v>7.133712420743211</v>
          </cell>
        </row>
      </sheetData>
      <sheetData sheetId="30">
        <row r="4">
          <cell r="J4">
            <v>19.463660045539797</v>
          </cell>
        </row>
      </sheetData>
      <sheetData sheetId="31">
        <row r="4">
          <cell r="J4">
            <v>2.9625199368186483</v>
          </cell>
        </row>
      </sheetData>
      <sheetData sheetId="32">
        <row r="4">
          <cell r="J4">
            <v>3.1752618946828979</v>
          </cell>
        </row>
      </sheetData>
      <sheetData sheetId="33">
        <row r="4">
          <cell r="J4">
            <v>2.0293423637022836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50+15.37</f>
        <v>65.37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121.99000000000001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4.8748095685147423E-2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2502.4567274977253</v>
      </c>
      <c r="D7" s="20">
        <f>(C7*[1]Feuil1!$K$2-C4)/C4</f>
        <v>2.1186817276386494E-2</v>
      </c>
      <c r="E7" s="32">
        <f>C7-C7/(1+D7)</f>
        <v>51.919093089123635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869.19864193102842</v>
      </c>
    </row>
    <row r="9" spans="2:20">
      <c r="M9" s="17" t="str">
        <f>IF(C13&gt;C7*[2]Params!F8,B13,"Others")</f>
        <v>BTC</v>
      </c>
      <c r="N9" s="18">
        <f>IF(C13&gt;C7*0.1,C13,C7)</f>
        <v>742.53519268634852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866.82673963180935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869.19864193102842</v>
      </c>
      <c r="D12" s="30">
        <f>C12/$C$7</f>
        <v>0.3473381307177143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742.53519268634852</v>
      </c>
      <c r="D13" s="30">
        <f t="shared" ref="D13:D50" si="0">C13/$C$7</f>
        <v>0.29672249055384453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143.81246075188935</v>
      </c>
      <c r="D14" s="30">
        <f t="shared" si="0"/>
        <v>5.7468510512743751E-2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124.82836752061529</v>
      </c>
      <c r="D15" s="30">
        <f t="shared" si="0"/>
        <v>4.9882328093415057E-2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3.0478049495091353E-2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5</v>
      </c>
      <c r="C17" s="1">
        <f>H$2</f>
        <v>65.37</v>
      </c>
      <c r="D17" s="30">
        <f t="shared" si="0"/>
        <v>2.6122329821609044E-2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2.5754691096874754E-2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1.5688582970726186E-2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36.849231860592859</v>
      </c>
      <c r="D20" s="30">
        <f t="shared" si="0"/>
        <v>1.4725222400724351E-2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29.266283034157233</v>
      </c>
      <c r="D21" s="30">
        <f t="shared" si="0"/>
        <v>1.169502062216332E-2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28.654926437375124</v>
      </c>
      <c r="D22" s="30">
        <f t="shared" si="0"/>
        <v>1.1450718057381942E-2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28.674413250920775</v>
      </c>
      <c r="D23" s="30">
        <f t="shared" si="0"/>
        <v>1.1458505130513526E-2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29.49520635389581</v>
      </c>
      <c r="D24" s="30">
        <f t="shared" si="0"/>
        <v>1.1786500054044439E-2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26.609112824801681</v>
      </c>
      <c r="D25" s="30">
        <f t="shared" si="0"/>
        <v>1.0633195983935698E-2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25.338518478277386</v>
      </c>
      <c r="D26" s="30">
        <f t="shared" si="0"/>
        <v>1.0125457195663105E-2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22.578127308911188</v>
      </c>
      <c r="D27" s="30">
        <f t="shared" si="0"/>
        <v>9.0223847073222611E-3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7.992146189875796E-3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19.463660045539797</v>
      </c>
      <c r="D29" s="30">
        <f t="shared" si="0"/>
        <v>7.7778208236999333E-3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6.9371828928121914E-3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12.549080943289951</v>
      </c>
      <c r="D31" s="30">
        <f t="shared" si="0"/>
        <v>5.0147044723678879E-3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10.287046125995232</v>
      </c>
      <c r="D32" s="30">
        <f t="shared" si="0"/>
        <v>4.1107788250474685E-3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9.4893253479053357</v>
      </c>
      <c r="D33" s="30">
        <f t="shared" si="0"/>
        <v>3.7920037711876723E-3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7.9035280493824507</v>
      </c>
      <c r="D34" s="30">
        <f t="shared" si="0"/>
        <v>3.158307579322422E-3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7.133712420743211</v>
      </c>
      <c r="D35" s="30">
        <f t="shared" si="0"/>
        <v>2.8506836271556249E-3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2.1578794712664652E-3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5.7027310015131603</v>
      </c>
      <c r="D37" s="30">
        <f t="shared" si="0"/>
        <v>2.2788529922814996E-3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5.6754909575175017</v>
      </c>
      <c r="D38" s="30">
        <f t="shared" si="0"/>
        <v>2.2679676715899018E-3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4.4055169184858585</v>
      </c>
      <c r="D39" s="30">
        <f t="shared" si="0"/>
        <v>1.7604767627255058E-3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4.3101044340469494</v>
      </c>
      <c r="D40" s="30">
        <f t="shared" si="0"/>
        <v>1.7223492365267552E-3</v>
      </c>
    </row>
    <row r="41" spans="2:14">
      <c r="B41" s="22" t="s">
        <v>56</v>
      </c>
      <c r="C41" s="9">
        <f>[2]SHIB!$J$4</f>
        <v>3.7201319056475151</v>
      </c>
      <c r="D41" s="30">
        <f t="shared" si="0"/>
        <v>1.4865919017778087E-3</v>
      </c>
    </row>
    <row r="42" spans="2:14">
      <c r="B42" s="22" t="s">
        <v>50</v>
      </c>
      <c r="C42" s="9">
        <f>[2]KAVA!$J$4</f>
        <v>3.1752618946828979</v>
      </c>
      <c r="D42" s="30">
        <f t="shared" si="0"/>
        <v>1.2688578626723862E-3</v>
      </c>
    </row>
    <row r="43" spans="2:14">
      <c r="B43" s="22" t="s">
        <v>37</v>
      </c>
      <c r="C43" s="9">
        <f>[2]GRT!$J$4</f>
        <v>2.9625199368186483</v>
      </c>
      <c r="D43" s="30">
        <f t="shared" si="0"/>
        <v>1.1838446212738122E-3</v>
      </c>
    </row>
    <row r="44" spans="2:14">
      <c r="B44" s="22" t="s">
        <v>36</v>
      </c>
      <c r="C44" s="9">
        <f>[2]AMP!$J$4</f>
        <v>2.4698063150897878</v>
      </c>
      <c r="D44" s="30">
        <f t="shared" si="0"/>
        <v>9.8695265654380145E-4</v>
      </c>
    </row>
    <row r="45" spans="2:14">
      <c r="B45" s="22" t="s">
        <v>40</v>
      </c>
      <c r="C45" s="9">
        <f>[2]SHPING!$J$4</f>
        <v>2.0293423637022836</v>
      </c>
      <c r="D45" s="30">
        <f t="shared" si="0"/>
        <v>8.109400420008375E-4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6.7805112526228182E-4</v>
      </c>
    </row>
    <row r="47" spans="2:14">
      <c r="B47" s="22" t="s">
        <v>23</v>
      </c>
      <c r="C47" s="9">
        <f>[2]LUNA!J4</f>
        <v>1.3505004546883326</v>
      </c>
      <c r="D47" s="30">
        <f t="shared" si="0"/>
        <v>5.3966985316814442E-4</v>
      </c>
    </row>
    <row r="48" spans="2:14">
      <c r="B48" s="7" t="s">
        <v>25</v>
      </c>
      <c r="C48" s="1">
        <f>[2]POLIS!J4</f>
        <v>0.88823824887687053</v>
      </c>
      <c r="D48" s="30">
        <f t="shared" si="0"/>
        <v>3.5494649682316152E-4</v>
      </c>
    </row>
    <row r="49" spans="2:4">
      <c r="B49" s="22" t="s">
        <v>43</v>
      </c>
      <c r="C49" s="9">
        <f>[2]TRX!$J$4</f>
        <v>0.71593132460175646</v>
      </c>
      <c r="D49" s="30">
        <f t="shared" si="0"/>
        <v>2.8609139040643302E-4</v>
      </c>
    </row>
    <row r="50" spans="2:4">
      <c r="B50" s="7" t="s">
        <v>28</v>
      </c>
      <c r="C50" s="1">
        <f>[2]ATLAS!O46</f>
        <v>0.57752277038375865</v>
      </c>
      <c r="D50" s="30">
        <f t="shared" si="0"/>
        <v>2.3078232044445357E-4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2023-05-25T08:53:28Z</dcterms:modified>
</cp:coreProperties>
</file>