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<sst xmlns="http://schemas.openxmlformats.org/spreadsheetml/2006/main" count="97" uniqueCount="60">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</sst>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851.78607111675001</c:v>
                </c:pt>
                <c:pt idx="1">
                  <c:v>758.26408432471783</c:v>
                </c:pt>
                <c:pt idx="2">
                  <c:v>164.70864717492685</c:v>
                </c:pt>
                <c:pt idx="3">
                  <c:v>586.42405236943728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851.78607111675001</v>
          </cell>
        </row>
      </sheetData>
      <sheetData sheetId="1">
        <row r="4">
          <cell r="J4">
            <v>758.26408432471783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0.77494987203753829</v>
          </cell>
        </row>
      </sheetData>
      <sheetData sheetId="4">
        <row r="46">
          <cell r="M46">
            <v>70.349999999999994</v>
          </cell>
          <cell r="O46">
            <v>1.0464586884023799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25.95621643648273</v>
          </cell>
        </row>
      </sheetData>
      <sheetData sheetId="8">
        <row r="4">
          <cell r="J4">
            <v>6.0505533603889647</v>
          </cell>
        </row>
      </sheetData>
      <sheetData sheetId="9">
        <row r="4">
          <cell r="J4">
            <v>14.208817662617816</v>
          </cell>
        </row>
      </sheetData>
      <sheetData sheetId="10">
        <row r="4">
          <cell r="J4">
            <v>8.9186180996620177</v>
          </cell>
        </row>
      </sheetData>
      <sheetData sheetId="11">
        <row r="4">
          <cell r="J4">
            <v>27.654228137763965</v>
          </cell>
        </row>
      </sheetData>
      <sheetData sheetId="12">
        <row r="4">
          <cell r="J4">
            <v>1.9140240221997065</v>
          </cell>
        </row>
      </sheetData>
      <sheetData sheetId="13">
        <row r="4">
          <cell r="J4">
            <v>122.78160119591604</v>
          </cell>
        </row>
      </sheetData>
      <sheetData sheetId="14">
        <row r="4">
          <cell r="J4">
            <v>3.8403491193647739</v>
          </cell>
        </row>
      </sheetData>
      <sheetData sheetId="15">
        <row r="4">
          <cell r="J4">
            <v>26.508124369781349</v>
          </cell>
        </row>
      </sheetData>
      <sheetData sheetId="16">
        <row r="4">
          <cell r="J4">
            <v>3.2444238745137168</v>
          </cell>
        </row>
      </sheetData>
      <sheetData sheetId="17">
        <row r="4">
          <cell r="J4">
            <v>5.9267326882103388</v>
          </cell>
        </row>
      </sheetData>
      <sheetData sheetId="18">
        <row r="4">
          <cell r="J4">
            <v>7.4074279753230305</v>
          </cell>
        </row>
      </sheetData>
      <sheetData sheetId="19">
        <row r="4">
          <cell r="J4">
            <v>7.5756104991319066</v>
          </cell>
        </row>
      </sheetData>
      <sheetData sheetId="20">
        <row r="4">
          <cell r="J4">
            <v>10.795991939525933</v>
          </cell>
        </row>
      </sheetData>
      <sheetData sheetId="21">
        <row r="4">
          <cell r="J4">
            <v>1.0857789741439405</v>
          </cell>
        </row>
      </sheetData>
      <sheetData sheetId="22">
        <row r="4">
          <cell r="J4">
            <v>21.8581853819631</v>
          </cell>
        </row>
      </sheetData>
      <sheetData sheetId="23">
        <row r="4">
          <cell r="J4">
            <v>26.239764717025015</v>
          </cell>
        </row>
      </sheetData>
      <sheetData sheetId="24">
        <row r="4">
          <cell r="J4">
            <v>21.631470647894204</v>
          </cell>
        </row>
      </sheetData>
      <sheetData sheetId="25">
        <row r="4">
          <cell r="J4">
            <v>23.260438939360068</v>
          </cell>
        </row>
      </sheetData>
      <sheetData sheetId="26">
        <row r="4">
          <cell r="J4">
            <v>3.4719762845382456</v>
          </cell>
        </row>
      </sheetData>
      <sheetData sheetId="27">
        <row r="4">
          <cell r="J4">
            <v>164.70864717492685</v>
          </cell>
        </row>
      </sheetData>
      <sheetData sheetId="28">
        <row r="4">
          <cell r="J4">
            <v>0.69286108272734614</v>
          </cell>
        </row>
      </sheetData>
      <sheetData sheetId="29">
        <row r="4">
          <cell r="J4">
            <v>7.9101682720757571</v>
          </cell>
        </row>
      </sheetData>
      <sheetData sheetId="30">
        <row r="4">
          <cell r="J4">
            <v>17.349752926950213</v>
          </cell>
        </row>
      </sheetData>
      <sheetData sheetId="31">
        <row r="4">
          <cell r="J4">
            <v>3.6962469245696941</v>
          </cell>
        </row>
      </sheetData>
      <sheetData sheetId="32">
        <row r="4">
          <cell r="J4">
            <v>1.9942851566585054</v>
          </cell>
        </row>
      </sheetData>
      <sheetData sheetId="33">
        <row r="4">
          <cell r="J4">
            <v>1.330362111947383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1.7904136976974412E-2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2382.1310155775709</v>
      </c>
      <c r="D7" s="20">
        <f>(C7*[1]Feuil1!$K$2-C4)/C4</f>
        <v>-9.4511602265835548E-2</v>
      </c>
      <c r="E7" s="31">
        <f>C7-C7/(1+D7)</f>
        <v>-248.63821519165958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851.78607111675001</v>
      </c>
    </row>
    <row r="9" spans="2:20">
      <c r="M9" s="17" t="str">
        <f>IF(C13&gt;C7*[2]Params!F8,B13,"Others")</f>
        <v>BTC</v>
      </c>
      <c r="N9" s="18">
        <f>IF(C13&gt;C7*0.1,C13,C7)</f>
        <v>758.26408432471783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164.70864717492685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586.42405236943728</v>
      </c>
    </row>
    <row r="12" spans="2:20">
      <c r="B12" s="7" t="s">
        <v>19</v>
      </c>
      <c r="C12" s="1">
        <f>[2]ETH!J4</f>
        <v>851.78607111675001</v>
      </c>
      <c r="D12" s="20">
        <f>C12/$C$7</f>
        <v>0.35757314167299326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758.26408432471783</v>
      </c>
      <c r="D13" s="20">
        <f t="shared" ref="D13:D50" si="0">C13/$C$7</f>
        <v>0.3183133418633019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164.70864717492685</v>
      </c>
      <c r="D14" s="20">
        <f t="shared" si="0"/>
        <v>6.9143403993248309E-2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122.78160119591604</v>
      </c>
      <c r="D15" s="20">
        <f t="shared" si="0"/>
        <v>5.1542757469259702E-2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2.953238068769402E-2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2.9028630057626747E-2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27.654228137763965</v>
      </c>
      <c r="D18" s="20">
        <f>C18/$C$7</f>
        <v>1.1609029040352312E-2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26.239764717025015</v>
      </c>
      <c r="D19" s="20">
        <f>C19/$C$7</f>
        <v>1.1015248340848677E-2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26.508124369781349</v>
      </c>
      <c r="D20" s="20">
        <f t="shared" si="0"/>
        <v>1.112790362764921E-2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25.95621643648273</v>
      </c>
      <c r="D21" s="20">
        <f t="shared" si="0"/>
        <v>1.0896216986700621E-2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23.260438939360068</v>
      </c>
      <c r="D22" s="20">
        <f t="shared" si="0"/>
        <v>9.7645506427866853E-3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21.8581853819631</v>
      </c>
      <c r="D23" s="20">
        <f t="shared" si="0"/>
        <v>9.1758955485760178E-3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21.631470647894204</v>
      </c>
      <c r="D24" s="20">
        <f t="shared" si="0"/>
        <v>9.0807224734654E-3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5.4572984923954839E-3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17.349752926950213</v>
      </c>
      <c r="D26" s="20">
        <f t="shared" si="0"/>
        <v>7.2832908070522709E-3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14.208817662617816</v>
      </c>
      <c r="D27" s="20">
        <f t="shared" si="0"/>
        <v>5.9647507083789636E-3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6.9139773976733543E-3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5.3061733033753014E-3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5.6839862759257573E-3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10.795991939525933</v>
      </c>
      <c r="D31" s="20">
        <f t="shared" si="0"/>
        <v>4.5320731181145131E-3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8.9186180996620177</v>
      </c>
      <c r="D32" s="20">
        <f t="shared" si="0"/>
        <v>3.7439662391951234E-3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7.9101682720757571</v>
      </c>
      <c r="D33" s="20">
        <f t="shared" si="0"/>
        <v>3.3206268758302782E-3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7.5756104991319066</v>
      </c>
      <c r="D34" s="20">
        <f t="shared" si="0"/>
        <v>3.1801821350683039E-3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7.4074279753230305</v>
      </c>
      <c r="D35" s="20">
        <f t="shared" si="0"/>
        <v>3.1095804247891156E-3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6.0505533603889647</v>
      </c>
      <c r="D36" s="20">
        <f t="shared" si="0"/>
        <v>2.5399750562930096E-3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5.9267326882103388</v>
      </c>
      <c r="D37" s="20">
        <f t="shared" si="0"/>
        <v>2.4879961049385627E-3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2.2668778353027393E-3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3.8403491193647739</v>
      </c>
      <c r="D39" s="20">
        <f t="shared" si="0"/>
        <v>1.6121485737985925E-3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3.6962469245696941</v>
      </c>
      <c r="D40" s="20">
        <f t="shared" si="0"/>
        <v>1.5516555976135104E-3</v>
      </c>
    </row>
    <row r="41" spans="2:14">
      <c r="B41" s="22" t="s">
        <v>56</v>
      </c>
      <c r="C41" s="9">
        <f>[2]SHIB!$J$4</f>
        <v>3.4719762845382456</v>
      </c>
      <c r="D41" s="20">
        <f t="shared" si="0"/>
        <v>1.4575085340956492E-3</v>
      </c>
    </row>
    <row r="42" spans="2:14">
      <c r="B42" s="22" t="s">
        <v>33</v>
      </c>
      <c r="C42" s="1">
        <f>[2]EGLD!$J$4</f>
        <v>3.2444238745137168</v>
      </c>
      <c r="D42" s="20">
        <f t="shared" si="0"/>
        <v>1.3619838091596631E-3</v>
      </c>
    </row>
    <row r="43" spans="2:14">
      <c r="B43" s="22" t="s">
        <v>50</v>
      </c>
      <c r="C43" s="9">
        <f>[2]KAVA!$J$4</f>
        <v>1.9942851566585054</v>
      </c>
      <c r="D43" s="20">
        <f t="shared" si="0"/>
        <v>8.3718533683378098E-4</v>
      </c>
    </row>
    <row r="44" spans="2:14">
      <c r="B44" s="22" t="s">
        <v>36</v>
      </c>
      <c r="C44" s="9">
        <f>[2]AMP!$J$4</f>
        <v>1.9140240221997065</v>
      </c>
      <c r="D44" s="20">
        <f t="shared" si="0"/>
        <v>8.0349233928916908E-4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7.1230070424510041E-4</v>
      </c>
    </row>
    <row r="46" spans="2:14">
      <c r="B46" s="22" t="s">
        <v>40</v>
      </c>
      <c r="C46" s="9">
        <f>[2]SHPING!$J$4</f>
        <v>1.330362111947383</v>
      </c>
      <c r="D46" s="20">
        <f t="shared" si="0"/>
        <v>5.5847562675927112E-4</v>
      </c>
    </row>
    <row r="47" spans="2:14">
      <c r="B47" s="22" t="s">
        <v>23</v>
      </c>
      <c r="C47" s="9">
        <f>[2]LUNA!J4</f>
        <v>1.0857789741439405</v>
      </c>
      <c r="D47" s="20">
        <f t="shared" si="0"/>
        <v>4.5580153528234165E-4</v>
      </c>
    </row>
    <row r="48" spans="2:14">
      <c r="B48" s="7" t="s">
        <v>28</v>
      </c>
      <c r="C48" s="1">
        <f>[2]ATLAS!O46</f>
        <v>1.0464586884023799</v>
      </c>
      <c r="D48" s="20">
        <f t="shared" si="0"/>
        <v>4.3929518635172791E-4</v>
      </c>
    </row>
    <row r="49" spans="2:4">
      <c r="B49" s="7" t="s">
        <v>25</v>
      </c>
      <c r="C49" s="1">
        <f>[2]POLIS!J4</f>
        <v>0.77494987203753829</v>
      </c>
      <c r="D49" s="20">
        <f t="shared" si="0"/>
        <v>3.2531790525788698E-4</v>
      </c>
    </row>
    <row r="50" spans="2:4">
      <c r="B50" s="22" t="s">
        <v>43</v>
      </c>
      <c r="C50" s="9">
        <f>[2]TRX!$J$4</f>
        <v>0.69286108272734614</v>
      </c>
      <c r="D50" s="20">
        <f t="shared" si="0"/>
        <v>2.9085767247749605E-4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2023-08-22T14:39:58Z</dcterms:modified>
</cp:coreProperties>
</file>