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<sst xmlns="http://schemas.openxmlformats.org/spreadsheetml/2006/main" count="112" uniqueCount="68">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</sst>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1644.8626404066861</c:v>
                </c:pt>
                <c:pt idx="1">
                  <c:v>1241.4520686717647</c:v>
                </c:pt>
                <c:pt idx="2">
                  <c:v>446.5044488456366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1113.3689727251854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1644.8626404066861</v>
          </cell>
        </row>
      </sheetData>
      <sheetData sheetId="1">
        <row r="4">
          <cell r="J4">
            <v>1241.4520686717647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2.0957222112831024</v>
          </cell>
        </row>
      </sheetData>
      <sheetData sheetId="4">
        <row r="47">
          <cell r="M47">
            <v>128.25</v>
          </cell>
          <cell r="O47">
            <v>0.46549199853923895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2.6513489981656297</v>
          </cell>
        </row>
      </sheetData>
      <sheetData sheetId="7">
        <row r="4">
          <cell r="J4">
            <v>43.564671331711459</v>
          </cell>
        </row>
      </sheetData>
      <sheetData sheetId="8">
        <row r="4">
          <cell r="J4">
            <v>11.283382462061018</v>
          </cell>
        </row>
      </sheetData>
      <sheetData sheetId="9">
        <row r="4">
          <cell r="J4">
            <v>23.541128178277535</v>
          </cell>
        </row>
      </sheetData>
      <sheetData sheetId="10">
        <row r="4">
          <cell r="J4">
            <v>12.131453685469692</v>
          </cell>
        </row>
      </sheetData>
      <sheetData sheetId="11">
        <row r="4">
          <cell r="J4">
            <v>56.032721052436095</v>
          </cell>
        </row>
      </sheetData>
      <sheetData sheetId="12">
        <row r="4">
          <cell r="J4">
            <v>3.442443336333926</v>
          </cell>
        </row>
      </sheetData>
      <sheetData sheetId="13">
        <row r="4">
          <cell r="J4">
            <v>241.6041912948896</v>
          </cell>
        </row>
      </sheetData>
      <sheetData sheetId="14">
        <row r="4">
          <cell r="J4">
            <v>5.0154442832815809</v>
          </cell>
        </row>
      </sheetData>
      <sheetData sheetId="15">
        <row r="4">
          <cell r="J4">
            <v>47.564485135630449</v>
          </cell>
        </row>
      </sheetData>
      <sheetData sheetId="16">
        <row r="4">
          <cell r="J4">
            <v>5.6988394726380918</v>
          </cell>
        </row>
      </sheetData>
      <sheetData sheetId="17">
        <row r="4">
          <cell r="J4">
            <v>4.5010938469742747</v>
          </cell>
        </row>
      </sheetData>
      <sheetData sheetId="18">
        <row r="4">
          <cell r="J4">
            <v>13.711005785031134</v>
          </cell>
        </row>
      </sheetData>
      <sheetData sheetId="19">
        <row r="4">
          <cell r="J4">
            <v>2.136844250726925</v>
          </cell>
        </row>
      </sheetData>
      <sheetData sheetId="20">
        <row r="4">
          <cell r="J4">
            <v>17.165740314152384</v>
          </cell>
        </row>
      </sheetData>
      <sheetData sheetId="21">
        <row r="4">
          <cell r="J4">
            <v>12.461390751166341</v>
          </cell>
        </row>
      </sheetData>
      <sheetData sheetId="22">
        <row r="4">
          <cell r="J4">
            <v>11.653700657488569</v>
          </cell>
        </row>
      </sheetData>
      <sheetData sheetId="23">
        <row r="4">
          <cell r="J4">
            <v>4.9537957686366765</v>
          </cell>
        </row>
      </sheetData>
      <sheetData sheetId="24">
        <row r="4">
          <cell r="J4">
            <v>44.604480300690113</v>
          </cell>
        </row>
      </sheetData>
      <sheetData sheetId="25">
        <row r="4">
          <cell r="J4">
            <v>53.080362710736885</v>
          </cell>
        </row>
      </sheetData>
      <sheetData sheetId="26">
        <row r="4">
          <cell r="J4">
            <v>1.5069569523350494</v>
          </cell>
        </row>
      </sheetData>
      <sheetData sheetId="27">
        <row r="4">
          <cell r="J4">
            <v>42.255524486401384</v>
          </cell>
        </row>
      </sheetData>
      <sheetData sheetId="28">
        <row r="4">
          <cell r="J4">
            <v>52.215877968766215</v>
          </cell>
        </row>
      </sheetData>
      <sheetData sheetId="29">
        <row r="4">
          <cell r="J4">
            <v>2.5417170367629787</v>
          </cell>
        </row>
      </sheetData>
      <sheetData sheetId="30">
        <row r="4">
          <cell r="J4">
            <v>14.325692634396651</v>
          </cell>
        </row>
      </sheetData>
      <sheetData sheetId="31">
        <row r="4">
          <cell r="J4">
            <v>2.449335755159999</v>
          </cell>
        </row>
      </sheetData>
      <sheetData sheetId="32">
        <row r="4">
          <cell r="J4">
            <v>446.5044488456366</v>
          </cell>
        </row>
      </sheetData>
      <sheetData sheetId="33">
        <row r="4">
          <cell r="J4">
            <v>1.1545428575652901</v>
          </cell>
        </row>
      </sheetData>
      <sheetData sheetId="34">
        <row r="4">
          <cell r="J4">
            <v>17.485023324471168</v>
          </cell>
        </row>
      </sheetData>
      <sheetData sheetId="35">
        <row r="4">
          <cell r="J4">
            <v>16.2448007082359</v>
          </cell>
        </row>
      </sheetData>
      <sheetData sheetId="36">
        <row r="4">
          <cell r="J4">
            <v>24.758609967230267</v>
          </cell>
        </row>
      </sheetData>
      <sheetData sheetId="37">
        <row r="4">
          <cell r="J4">
            <v>19.01448654087309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E13" sqref="E1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0.13848188417760637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5101.678130649273</v>
      </c>
      <c r="D7" s="20">
        <f>(C7*[1]Feuil1!$K$2-C4)/C4</f>
        <v>0.73032846881977542</v>
      </c>
      <c r="E7" s="31">
        <f>C7-C7/(1+D7)</f>
        <v>2153.2910338750798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1644.8626404066861</v>
      </c>
    </row>
    <row r="9" spans="2:20">
      <c r="M9" s="17" t="str">
        <f>IF(C13&gt;C7*Params!F8,B13,"Others")</f>
        <v>BTC</v>
      </c>
      <c r="N9" s="18">
        <f>IF(C13&gt;C7*0.1,C13,C7)</f>
        <v>1241.4520686717647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446.5044488456366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1644.8626404066861</v>
      </c>
      <c r="D12" s="20">
        <f>C12/$C$7</f>
        <v>0.32241599690989325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1241.4520686717647</v>
      </c>
      <c r="D13" s="20">
        <f t="shared" ref="D13:D51" si="0">C13/$C$7</f>
        <v>0.24334190375780709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1113.3689727251854</v>
      </c>
      <c r="Q13" s="23"/>
    </row>
    <row r="14" spans="2:20">
      <c r="B14" s="7" t="s">
        <v>24</v>
      </c>
      <c r="C14" s="1">
        <f>[2]SOL!J4</f>
        <v>446.5044488456366</v>
      </c>
      <c r="D14" s="20">
        <f t="shared" si="0"/>
        <v>8.7521093532572883E-2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7.6218058066809799E-2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5.2267115480698574E-2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241.6041912948896</v>
      </c>
      <c r="D17" s="20">
        <f t="shared" si="0"/>
        <v>4.73577879881147E-2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2.5138787025687576E-2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1.3655637396669796E-2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56.032721052436095</v>
      </c>
      <c r="D20" s="20">
        <f t="shared" si="0"/>
        <v>1.098319408192555E-2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53.080362710736885</v>
      </c>
      <c r="D21" s="20">
        <f t="shared" si="0"/>
        <v>1.0404490709017257E-2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52.215877968766215</v>
      </c>
      <c r="D22" s="20">
        <f t="shared" si="0"/>
        <v>1.0235039653926753E-2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9.9967106300979849E-3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47.564485135630449</v>
      </c>
      <c r="D24" s="20">
        <f t="shared" si="0"/>
        <v>9.3233018464802843E-3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44.604480300690113</v>
      </c>
      <c r="D25" s="20">
        <f t="shared" si="0"/>
        <v>8.7430996543510775E-3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8.4893634782263472E-3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43.564671331711459</v>
      </c>
      <c r="D27" s="20">
        <f t="shared" si="0"/>
        <v>8.5392826078126444E-3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42.255524486401384</v>
      </c>
      <c r="D28" s="20">
        <f t="shared" si="0"/>
        <v>8.2826715845798898E-3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24.758609967230267</v>
      </c>
      <c r="D29" s="20">
        <f t="shared" si="0"/>
        <v>4.8530325381541317E-3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23.541128178277535</v>
      </c>
      <c r="D30" s="20">
        <f t="shared" si="0"/>
        <v>4.6143891432212985E-3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19.01448654087309</v>
      </c>
      <c r="D31" s="20">
        <f t="shared" si="0"/>
        <v>3.7271043084117854E-3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17.485023324471168</v>
      </c>
      <c r="D32" s="20">
        <f t="shared" si="0"/>
        <v>3.4273082065735712E-3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17.165740314152384</v>
      </c>
      <c r="D33" s="20">
        <f t="shared" si="0"/>
        <v>3.364724287686052E-3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16.2448007082359</v>
      </c>
      <c r="D34" s="20">
        <f t="shared" si="0"/>
        <v>3.1842072926244135E-3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14.325692634396651</v>
      </c>
      <c r="D35" s="20">
        <f t="shared" si="0"/>
        <v>2.8080353694468507E-3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13.711005785031134</v>
      </c>
      <c r="D36" s="20">
        <f t="shared" si="0"/>
        <v>2.68754818197168E-3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12.461390751166341</v>
      </c>
      <c r="D37" s="20">
        <f t="shared" si="0"/>
        <v>2.4426062232939072E-3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12.131453685469692</v>
      </c>
      <c r="D38" s="20">
        <f t="shared" si="0"/>
        <v>2.3779339610995342E-3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11.653700657488569</v>
      </c>
      <c r="D39" s="20">
        <f t="shared" si="0"/>
        <v>2.2842877106410949E-3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11.283382462061018</v>
      </c>
      <c r="D40" s="20">
        <f t="shared" si="0"/>
        <v>2.2117001843518932E-3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1.5347891026209258E-3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5.6988394726380918</v>
      </c>
      <c r="D42" s="20">
        <f t="shared" si="0"/>
        <v>1.1170519438302589E-3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5.0154442832815809</v>
      </c>
      <c r="D43" s="20">
        <f t="shared" si="0"/>
        <v>9.8309696434010097E-4</v>
      </c>
    </row>
    <row r="44" spans="2:14">
      <c r="B44" s="22" t="s">
        <v>23</v>
      </c>
      <c r="C44" s="9">
        <f>[2]LUNA!J4</f>
        <v>4.9537957686366765</v>
      </c>
      <c r="D44" s="20">
        <f t="shared" si="0"/>
        <v>9.7101299646401324E-4</v>
      </c>
    </row>
    <row r="45" spans="2:14">
      <c r="B45" s="22" t="s">
        <v>36</v>
      </c>
      <c r="C45" s="9">
        <f>[2]GRT!$J$4</f>
        <v>4.5010938469742747</v>
      </c>
      <c r="D45" s="20">
        <f t="shared" si="0"/>
        <v>8.8227711190424238E-4</v>
      </c>
    </row>
    <row r="46" spans="2:14">
      <c r="B46" s="22" t="s">
        <v>35</v>
      </c>
      <c r="C46" s="9">
        <f>[2]AMP!$J$4</f>
        <v>3.442443336333926</v>
      </c>
      <c r="D46" s="20">
        <f t="shared" si="0"/>
        <v>6.7476686066351619E-4</v>
      </c>
    </row>
    <row r="47" spans="2:14">
      <c r="B47" s="22" t="s">
        <v>63</v>
      </c>
      <c r="C47" s="10">
        <f>[2]ACE!$J$4</f>
        <v>2.6513489981656297</v>
      </c>
      <c r="D47" s="20">
        <f t="shared" si="0"/>
        <v>5.1970134733454883E-4</v>
      </c>
    </row>
    <row r="48" spans="2:14">
      <c r="B48" s="22" t="s">
        <v>61</v>
      </c>
      <c r="C48" s="10">
        <f>[2]SEI!$J$4</f>
        <v>2.5417170367629787</v>
      </c>
      <c r="D48" s="20">
        <f t="shared" si="0"/>
        <v>4.9821195529626704E-4</v>
      </c>
    </row>
    <row r="49" spans="2:4">
      <c r="B49" s="22" t="s">
        <v>39</v>
      </c>
      <c r="C49" s="9">
        <f>[2]SHPING!$J$4</f>
        <v>2.449335755159999</v>
      </c>
      <c r="D49" s="20">
        <f t="shared" si="0"/>
        <v>4.8010393686837325E-4</v>
      </c>
    </row>
    <row r="50" spans="2:4">
      <c r="B50" s="22" t="s">
        <v>49</v>
      </c>
      <c r="C50" s="9">
        <f>[2]KAVA!$J$4</f>
        <v>2.136844250726925</v>
      </c>
      <c r="D50" s="20">
        <f t="shared" si="0"/>
        <v>4.1885124776677675E-4</v>
      </c>
    </row>
    <row r="51" spans="2:4">
      <c r="B51" s="7" t="s">
        <v>25</v>
      </c>
      <c r="C51" s="1">
        <f>[2]POLIS!J4</f>
        <v>2.0957222112831024</v>
      </c>
      <c r="D51" s="20">
        <f t="shared" si="0"/>
        <v>4.1079075504443617E-4</v>
      </c>
    </row>
    <row r="52" spans="2:4">
      <c r="B52" s="22" t="s">
        <v>62</v>
      </c>
      <c r="C52" s="10">
        <f>[2]MEME!$J$4</f>
        <v>1.5069569523350494</v>
      </c>
      <c r="D52" s="20">
        <f>C52/$C$7</f>
        <v>2.9538456048054608E-4</v>
      </c>
    </row>
    <row r="53" spans="2:4">
      <c r="B53" s="22" t="s">
        <v>42</v>
      </c>
      <c r="C53" s="9">
        <f>[2]TRX!$J$4</f>
        <v>1.1545428575652901</v>
      </c>
      <c r="D53" s="20">
        <f>C53/$C$7</f>
        <v>2.2630648739463996E-4</v>
      </c>
    </row>
    <row r="54" spans="2:4">
      <c r="B54" s="7" t="s">
        <v>27</v>
      </c>
      <c r="C54" s="1">
        <f>[2]ATLAS!O47</f>
        <v>0.46549199853923895</v>
      </c>
      <c r="D54" s="20">
        <f>C54/$C$7</f>
        <v>9.1242917843583639E-5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2024-02-09T12:31:48Z</dcterms:modified>
</cp:coreProperties>
</file>