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OneDrive - Deakin University\SLE115 - Essential Skills in Bioscience\Week 6\"/>
    </mc:Choice>
  </mc:AlternateContent>
  <xr:revisionPtr revIDLastSave="0" documentId="13_ncr:1_{F80F9754-416A-4137-9ABC-B550487597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eek 5" sheetId="3" r:id="rId1"/>
  </sheets>
  <calcPr calcId="191029"/>
</workbook>
</file>

<file path=xl/calcChain.xml><?xml version="1.0" encoding="utf-8"?>
<calcChain xmlns="http://schemas.openxmlformats.org/spreadsheetml/2006/main">
  <c r="H40" i="3" l="1"/>
  <c r="H39" i="3"/>
  <c r="H38" i="3"/>
  <c r="H37" i="3"/>
  <c r="E38" i="3"/>
  <c r="E39" i="3"/>
  <c r="E40" i="3"/>
  <c r="E37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H32" i="3"/>
  <c r="H33" i="3" s="1"/>
  <c r="H31" i="3"/>
  <c r="H30" i="3"/>
  <c r="H29" i="3"/>
  <c r="C30" i="3"/>
  <c r="D30" i="3"/>
  <c r="E30" i="3"/>
  <c r="C31" i="3"/>
  <c r="D31" i="3"/>
  <c r="E31" i="3"/>
  <c r="C32" i="3"/>
  <c r="C33" i="3" s="1"/>
  <c r="D32" i="3"/>
  <c r="D33" i="3" s="1"/>
  <c r="E32" i="3"/>
  <c r="E33" i="3" s="1"/>
  <c r="B32" i="3"/>
  <c r="B33" i="3" s="1"/>
  <c r="B31" i="3"/>
  <c r="B30" i="3"/>
  <c r="C29" i="3"/>
  <c r="D29" i="3"/>
  <c r="E29" i="3"/>
  <c r="B29" i="3"/>
</calcChain>
</file>

<file path=xl/sharedStrings.xml><?xml version="1.0" encoding="utf-8"?>
<sst xmlns="http://schemas.openxmlformats.org/spreadsheetml/2006/main" count="64" uniqueCount="55">
  <si>
    <t>Tara</t>
  </si>
  <si>
    <t>Julien</t>
  </si>
  <si>
    <t>Vinnie</t>
  </si>
  <si>
    <t>Elizabeth</t>
  </si>
  <si>
    <t>Rebecca</t>
  </si>
  <si>
    <t>Selma</t>
  </si>
  <si>
    <t>Jarryd</t>
  </si>
  <si>
    <t>Stephanie</t>
  </si>
  <si>
    <t>Tegan</t>
  </si>
  <si>
    <t>Min</t>
  </si>
  <si>
    <t>Shireen</t>
  </si>
  <si>
    <t>Gabriella</t>
  </si>
  <si>
    <t>Ellie</t>
  </si>
  <si>
    <t>Rosanna</t>
  </si>
  <si>
    <t>Jacinta</t>
  </si>
  <si>
    <t>Katelin</t>
  </si>
  <si>
    <t>Catherine</t>
  </si>
  <si>
    <t>Belinda</t>
  </si>
  <si>
    <t>Emily</t>
  </si>
  <si>
    <t>Caitlin</t>
  </si>
  <si>
    <t>Anne</t>
  </si>
  <si>
    <t>Holly</t>
  </si>
  <si>
    <t>Kirra</t>
  </si>
  <si>
    <t>Ben</t>
  </si>
  <si>
    <t>Braydon</t>
  </si>
  <si>
    <t>Damian</t>
  </si>
  <si>
    <t>David</t>
  </si>
  <si>
    <t>Nick</t>
  </si>
  <si>
    <t>Tony</t>
  </si>
  <si>
    <t>Jacob</t>
  </si>
  <si>
    <t>Daniel M</t>
  </si>
  <si>
    <t>Daniel J</t>
  </si>
  <si>
    <t>Tim</t>
  </si>
  <si>
    <t>Peter</t>
  </si>
  <si>
    <t>Frans</t>
  </si>
  <si>
    <t>Laura B</t>
  </si>
  <si>
    <t>Laura C</t>
  </si>
  <si>
    <t>Time (mins)</t>
  </si>
  <si>
    <t>Mean</t>
  </si>
  <si>
    <t>Median</t>
  </si>
  <si>
    <t>Mode</t>
  </si>
  <si>
    <t>SD</t>
  </si>
  <si>
    <t>SEM</t>
  </si>
  <si>
    <t>Students Celebrate Finishing Their Exams!</t>
  </si>
  <si>
    <t>A study was conducted where the male and female students consumed the same amount of alcohol over a two hour period. The blood alcohol content (BAC) was measured in mL/L over four time periods (30, 60, 90, and 120 mins). The study was interested in whether there was a significant difference in the BAC between males and females.</t>
  </si>
  <si>
    <t>Female Students’ BAC (mL/L)</t>
  </si>
  <si>
    <t>Male Students’ BAC (mL/L)</t>
  </si>
  <si>
    <t>Average BAC in women at 90 minutes is 0.08mL/L +- 0.02 mL/L   (mean +- standard deviation)</t>
  </si>
  <si>
    <t>t-test [Independent means]</t>
  </si>
  <si>
    <t>Females vs. Males @ 30 mins</t>
  </si>
  <si>
    <t>Females vs. Males @ 60 mins</t>
  </si>
  <si>
    <t>Females vs. Males @ 90 mins</t>
  </si>
  <si>
    <t>Females vs. Males @ 120 mins</t>
  </si>
  <si>
    <t>Statistically significant?</t>
  </si>
  <si>
    <t>Are we below the alpha of 0.5?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</si>
</sst>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2" fontId="5" fillId="0" borderId="3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5" fillId="0" borderId="0" xfId="0" applyNumberFormat="1" applyFont="1"/>
    <xf numFmtId="0" fontId="5" fillId="0" borderId="12" xfId="0" applyFont="1" applyBorder="1"/>
    <xf numFmtId="2" fontId="5" fillId="0" borderId="8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3" fillId="0" borderId="13" xfId="0" applyFont="1" applyBorder="1"/>
    <xf numFmtId="164" fontId="5" fillId="2" borderId="11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164" fontId="5" fillId="6" borderId="1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3" fillId="0" borderId="13" xfId="0" applyNumberFormat="1" applyFont="1" applyBorder="1"/>
    <xf numFmtId="164" fontId="5" fillId="3" borderId="11" xfId="0" applyNumberFormat="1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60 mins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Time</c:v>
              </c:pt>
            </c:strLit>
          </c:cat>
          <c:val>
            <c:numRef>
              <c:f>'Week 5'!$C$29</c:f>
              <c:numCache>
                <c:formatCode>0.0000</c:formatCode>
                <c:ptCount val="1"/>
                <c:pt idx="0">
                  <c:v>5.0952380952380964E-2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40-450A-AC83-4C03CEADEDDE}"/>
            </c:ext>
          </c:extLst>
        </c:ser>
        <c:ser>
          <c:idx val="2"/>
          <c:order val="1"/>
          <c:tx>
            <c:v>90 mins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Time</c:v>
              </c:pt>
            </c:strLit>
          </c:cat>
          <c:val>
            <c:numRef>
              <c:f>'Week 5'!$D$29</c:f>
              <c:numCache>
                <c:formatCode>0.0000</c:formatCode>
                <c:ptCount val="1"/>
                <c:pt idx="0">
                  <c:v>7.8571428571428598E-2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40-450A-AC83-4C03CEADEDDE}"/>
            </c:ext>
          </c:extLst>
        </c:ser>
        <c:ser>
          <c:idx val="3"/>
          <c:order val="2"/>
          <c:tx>
            <c:v>120 mins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Time</c:v>
              </c:pt>
            </c:strLit>
          </c:cat>
          <c:val>
            <c:numRef>
              <c:f>'Week 5'!$E$29</c:f>
              <c:numCache>
                <c:formatCode>0.0000</c:formatCode>
                <c:ptCount val="1"/>
                <c:pt idx="0">
                  <c:v>0.1180952380952381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40-450A-AC83-4C03CEADEDDE}"/>
            </c:ext>
          </c:extLst>
        </c:ser>
        <c:ser>
          <c:idx val="0"/>
          <c:order val="3"/>
          <c:tx>
            <c:v>30 mins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Time</c:v>
              </c:pt>
            </c:strLit>
          </c:cat>
          <c:val>
            <c:numRef>
              <c:f>'Week 5'!$B$29</c:f>
              <c:numCache>
                <c:formatCode>0.0000</c:formatCode>
                <c:ptCount val="1"/>
                <c:pt idx="0">
                  <c:v>1.8095238095238102E-2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40-450A-AC83-4C03CEAD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610415"/>
        <c:axId val="1389610895"/>
      </c:barChart>
      <c:catAx>
        <c:axId val="1389610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0895"/>
        <c:crosses val="autoZero"/>
        <c:auto val="1"/>
        <c:lblAlgn val="ctr"/>
        <c:lblOffset val="100"/>
        <c:noMultiLvlLbl val="0"/>
      </c:catAx>
      <c:valAx>
        <c:axId val="13896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BAC (mL/L)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Blood Alcohol</a:t>
            </a:r>
            <a:r>
              <a:rPr lang="en-AU" baseline="0"/>
              <a:t> Concentration (</a:t>
            </a:r>
            <a:r>
              <a:rPr lang="en-AU"/>
              <a:t>BAC)</a:t>
            </a:r>
            <a:r>
              <a:rPr lang="en-AU" baseline="0"/>
              <a:t> in females and males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'Week 5'!$B$33:$E$33</c:f>
                <c:numCache>
                  <c:formatCode>General</c:formatCode>
                  <c:ptCount val="4"/>
                  <c:pt idx="0">
                    <c:v>1.9047619047619022E-3</c:v>
                  </c:pt>
                  <c:pt idx="1">
                    <c:v>2.7520349098666338E-3</c:v>
                  </c:pt>
                  <c:pt idx="2">
                    <c:v>3.4699879432831537E-3</c:v>
                  </c:pt>
                  <c:pt idx="3">
                    <c:v>5.4168628954513786E-3</c:v>
                  </c:pt>
                </c:numCache>
              </c:numRef>
            </c:plus>
            <c:minus>
              <c:numRef>
                <c:f>'Week 5'!$B$33:$E$33</c:f>
                <c:numCache>
                  <c:formatCode>General</c:formatCode>
                  <c:ptCount val="4"/>
                  <c:pt idx="0">
                    <c:v>1.9047619047619022E-3</c:v>
                  </c:pt>
                  <c:pt idx="1">
                    <c:v>2.7520349098666338E-3</c:v>
                  </c:pt>
                  <c:pt idx="2">
                    <c:v>3.4699879432831537E-3</c:v>
                  </c:pt>
                  <c:pt idx="3">
                    <c:v>5.4168628954513786E-3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5'!$H$6:$K$6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'Week 5'!$B$29:$E$29</c:f>
              <c:numCache>
                <c:formatCode>0.0000</c:formatCode>
                <c:ptCount val="4"/>
                <c:pt idx="0">
                  <c:v>1.8095238095238102E-2</c:v>
                </c:pt>
                <c:pt idx="1">
                  <c:v>5.0952380952380964E-2</c:v>
                </c:pt>
                <c:pt idx="2">
                  <c:v>7.8571428571428598E-2</c:v>
                </c:pt>
                <c:pt idx="3">
                  <c:v>0.1180952380952381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C-44E5-83FA-3BA22F1EA6AD}"/>
            </c:ext>
          </c:extLst>
        </c:ser>
        <c:ser>
          <c:idx val="1"/>
          <c:order val="1"/>
          <c:tx>
            <c:v>Males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'Week 5'!$H$33:$K$33</c:f>
                <c:numCache>
                  <c:formatCode>General</c:formatCode>
                  <c:ptCount val="4"/>
                  <c:pt idx="0">
                    <c:v>2.2126530078919585E-3</c:v>
                  </c:pt>
                  <c:pt idx="1">
                    <c:v>1.8257418583505561E-3</c:v>
                  </c:pt>
                  <c:pt idx="2">
                    <c:v>2.9181543824821957E-3</c:v>
                  </c:pt>
                  <c:pt idx="3">
                    <c:v>3.9660013447635947E-3</c:v>
                  </c:pt>
                </c:numCache>
              </c:numRef>
            </c:plus>
            <c:minus>
              <c:numRef>
                <c:f>'Week 5'!$H$33:$K$33</c:f>
                <c:numCache>
                  <c:formatCode>General</c:formatCode>
                  <c:ptCount val="4"/>
                  <c:pt idx="0">
                    <c:v>2.2126530078919585E-3</c:v>
                  </c:pt>
                  <c:pt idx="1">
                    <c:v>1.8257418583505561E-3</c:v>
                  </c:pt>
                  <c:pt idx="2">
                    <c:v>2.9181543824821957E-3</c:v>
                  </c:pt>
                  <c:pt idx="3">
                    <c:v>3.9660013447635947E-3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'Week 5'!$H$6:$K$6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'Week 5'!$H$29:$K$29</c:f>
              <c:numCache>
                <c:formatCode>0.0000</c:formatCode>
                <c:ptCount val="4"/>
                <c:pt idx="0">
                  <c:v>1.6250000000000001E-2</c:v>
                </c:pt>
                <c:pt idx="1">
                  <c:v>4.4999999999999998E-2</c:v>
                </c:pt>
                <c:pt idx="2">
                  <c:v>6.1874999999999999E-2</c:v>
                </c:pt>
                <c:pt idx="3">
                  <c:v>4.1250000000000009E-2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C-44E5-83FA-3BA22F1E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487871"/>
        <c:axId val="1055492191"/>
      </c:lineChart>
      <c:catAx>
        <c:axId val="105548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92191"/>
        <c:crosses val="autoZero"/>
        <c:auto val="1"/>
        <c:lblAlgn val="ctr"/>
        <c:lblOffset val="100"/>
        <c:noMultiLvlLbl val="0"/>
      </c:catAx>
      <c:valAx>
        <c:axId val="10554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BAC</a:t>
                </a:r>
                <a:r>
                  <a:rPr lang="en-AU" baseline="0"/>
                  <a:t> (mL/L)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454177</xdr:colOff>
      <xdr:row>18</xdr:row>
      <xdr:rowOff>46568</xdr:rowOff>
    </xdr:from>
    <xdr:to>
      <xdr:col>20</xdr:col>
      <xdr:colOff>246139</xdr:colOff>
      <xdr:row>28</xdr:row>
      <xdr:rowOff>189292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00C29-29FD-1E8E-B3D2-5A8B3706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347737</xdr:colOff>
      <xdr:row>6</xdr:row>
      <xdr:rowOff>74385</xdr:rowOff>
    </xdr:from>
    <xdr:to>
      <xdr:col>20</xdr:col>
      <xdr:colOff>138490</xdr:colOff>
      <xdr:row>16</xdr:row>
      <xdr:rowOff>211062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8A759-E46A-F1C7-D982-89AD846BA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8" zoomScale="70" zoomScaleNormal="70" workbookViewId="0">
      <selection activeCell="E38" sqref="E38"/>
    </sheetView>
  </sheetViews>
  <sheetFormatPr defaultColWidth="11.5546875" defaultRowHeight="13.2" x14ac:dyDescent="0.25"/>
  <cols>
    <col min="1" max="1" width="28.77734375" customWidth="1"/>
    <col min="2" max="4" width="10.77734375" customWidth="1"/>
    <col min="5" max="5" width="11.44140625" customWidth="1"/>
    <col min="6" max="6" width="8.77734375" customWidth="1"/>
    <col min="7" max="7" width="28.77734375" customWidth="1"/>
    <col min="8" max="11" width="10.77734375" customWidth="1"/>
    <col min="12" max="256" width="8.77734375" customWidth="1"/>
  </cols>
  <sheetData>
    <row r="1" spans="1:13" ht="30" customHeight="1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"/>
      <c r="M1" s="1"/>
    </row>
    <row r="2" spans="1:13" ht="19.95" customHeight="1" x14ac:dyDescent="0.25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2"/>
      <c r="M2" s="1"/>
    </row>
    <row r="3" spans="1:13" ht="19.9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2"/>
      <c r="M3" s="1"/>
    </row>
    <row r="4" spans="1:13" ht="19.9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2"/>
      <c r="M4" s="1"/>
    </row>
    <row r="5" spans="1:13" ht="19.95" customHeight="1" x14ac:dyDescent="0.3">
      <c r="A5" s="33" t="s">
        <v>45</v>
      </c>
      <c r="B5" s="29" t="s">
        <v>37</v>
      </c>
      <c r="C5" s="30"/>
      <c r="D5" s="30"/>
      <c r="E5" s="31"/>
      <c r="F5" s="3"/>
      <c r="G5" s="33" t="s">
        <v>46</v>
      </c>
      <c r="H5" s="29" t="s">
        <v>37</v>
      </c>
      <c r="I5" s="30"/>
      <c r="J5" s="30"/>
      <c r="K5" s="31"/>
      <c r="M5" s="1"/>
    </row>
    <row r="6" spans="1:13" ht="19.95" customHeight="1" x14ac:dyDescent="0.3">
      <c r="A6" s="34"/>
      <c r="B6" s="12">
        <v>30</v>
      </c>
      <c r="C6" s="13">
        <v>60</v>
      </c>
      <c r="D6" s="13">
        <v>90</v>
      </c>
      <c r="E6" s="14">
        <v>120</v>
      </c>
      <c r="F6" s="3"/>
      <c r="G6" s="34"/>
      <c r="H6" s="12">
        <v>30</v>
      </c>
      <c r="I6" s="13">
        <v>60</v>
      </c>
      <c r="J6" s="13">
        <v>90</v>
      </c>
      <c r="K6" s="14">
        <v>120</v>
      </c>
    </row>
    <row r="7" spans="1:13" ht="19.95" customHeight="1" x14ac:dyDescent="0.25">
      <c r="A7" s="16" t="s">
        <v>10</v>
      </c>
      <c r="B7" s="17">
        <v>0.02</v>
      </c>
      <c r="C7" s="18">
        <v>0.06</v>
      </c>
      <c r="D7" s="18">
        <v>0.08</v>
      </c>
      <c r="E7" s="19">
        <v>0.12</v>
      </c>
      <c r="F7" s="3"/>
      <c r="G7" s="16" t="s">
        <v>23</v>
      </c>
      <c r="H7" s="17">
        <v>0.02</v>
      </c>
      <c r="I7" s="18">
        <v>0.04</v>
      </c>
      <c r="J7" s="18">
        <v>0.05</v>
      </c>
      <c r="K7" s="19">
        <v>0.04</v>
      </c>
    </row>
    <row r="8" spans="1:13" ht="19.95" customHeight="1" x14ac:dyDescent="0.25">
      <c r="A8" s="4" t="s">
        <v>11</v>
      </c>
      <c r="B8" s="6">
        <v>0.01</v>
      </c>
      <c r="C8" s="7">
        <v>0.04</v>
      </c>
      <c r="D8" s="7">
        <v>7.0000000000000007E-2</v>
      </c>
      <c r="E8" s="8">
        <v>0.09</v>
      </c>
      <c r="F8" s="3"/>
      <c r="G8" s="4" t="s">
        <v>24</v>
      </c>
      <c r="H8" s="6">
        <v>0.01</v>
      </c>
      <c r="I8" s="7">
        <v>0.05</v>
      </c>
      <c r="J8" s="7">
        <v>0.05</v>
      </c>
      <c r="K8" s="8">
        <v>0.03</v>
      </c>
    </row>
    <row r="9" spans="1:13" ht="19.95" customHeight="1" x14ac:dyDescent="0.25">
      <c r="A9" s="4" t="s">
        <v>0</v>
      </c>
      <c r="B9" s="6">
        <v>0.02</v>
      </c>
      <c r="C9" s="7">
        <v>0.06</v>
      </c>
      <c r="D9" s="7">
        <v>0.1</v>
      </c>
      <c r="E9" s="8">
        <v>0.14000000000000001</v>
      </c>
      <c r="F9" s="3"/>
      <c r="G9" s="4" t="s">
        <v>1</v>
      </c>
      <c r="H9" s="6">
        <v>0.01</v>
      </c>
      <c r="I9" s="7">
        <v>0.04</v>
      </c>
      <c r="J9" s="7">
        <v>0.06</v>
      </c>
      <c r="K9" s="8">
        <v>0.04</v>
      </c>
    </row>
    <row r="10" spans="1:13" ht="19.95" customHeight="1" x14ac:dyDescent="0.25">
      <c r="A10" s="4" t="s">
        <v>3</v>
      </c>
      <c r="B10" s="6">
        <v>0.01</v>
      </c>
      <c r="C10" s="7">
        <v>0.04</v>
      </c>
      <c r="D10" s="7">
        <v>7.0000000000000007E-2</v>
      </c>
      <c r="E10" s="8">
        <v>0.12</v>
      </c>
      <c r="F10" s="3"/>
      <c r="G10" s="4" t="s">
        <v>2</v>
      </c>
      <c r="H10" s="6">
        <v>0.02</v>
      </c>
      <c r="I10" s="7">
        <v>0.05</v>
      </c>
      <c r="J10" s="7">
        <v>0.05</v>
      </c>
      <c r="K10" s="8">
        <v>0.01</v>
      </c>
    </row>
    <row r="11" spans="1:13" ht="19.95" customHeight="1" x14ac:dyDescent="0.25">
      <c r="A11" s="4" t="s">
        <v>4</v>
      </c>
      <c r="B11" s="6">
        <v>0.02</v>
      </c>
      <c r="C11" s="7">
        <v>7.0000000000000007E-2</v>
      </c>
      <c r="D11" s="7">
        <v>0.11</v>
      </c>
      <c r="E11" s="8">
        <v>0.16</v>
      </c>
      <c r="F11" s="3"/>
      <c r="G11" s="4" t="s">
        <v>25</v>
      </c>
      <c r="H11" s="6">
        <v>0.03</v>
      </c>
      <c r="I11" s="7">
        <v>0.03</v>
      </c>
      <c r="J11" s="7">
        <v>0.04</v>
      </c>
      <c r="K11" s="8">
        <v>0.01</v>
      </c>
    </row>
    <row r="12" spans="1:13" ht="19.95" customHeight="1" x14ac:dyDescent="0.25">
      <c r="A12" s="4" t="s">
        <v>12</v>
      </c>
      <c r="B12" s="6">
        <v>0.03</v>
      </c>
      <c r="C12" s="7">
        <v>0.05</v>
      </c>
      <c r="D12" s="7">
        <v>7.0000000000000007E-2</v>
      </c>
      <c r="E12" s="8">
        <v>0.11</v>
      </c>
      <c r="F12" s="3"/>
      <c r="G12" s="4" t="s">
        <v>26</v>
      </c>
      <c r="H12" s="6">
        <v>0.02</v>
      </c>
      <c r="I12" s="7">
        <v>0.05</v>
      </c>
      <c r="J12" s="7">
        <v>0.05</v>
      </c>
      <c r="K12" s="8">
        <v>0.04</v>
      </c>
    </row>
    <row r="13" spans="1:13" ht="19.95" customHeight="1" x14ac:dyDescent="0.25">
      <c r="A13" s="4" t="s">
        <v>35</v>
      </c>
      <c r="B13" s="6">
        <v>0.02</v>
      </c>
      <c r="C13" s="7">
        <v>0.03</v>
      </c>
      <c r="D13" s="7">
        <v>0.05</v>
      </c>
      <c r="E13" s="8">
        <v>0.08</v>
      </c>
      <c r="F13" s="3"/>
      <c r="G13" s="4" t="s">
        <v>27</v>
      </c>
      <c r="H13" s="6">
        <v>0.01</v>
      </c>
      <c r="I13" s="7">
        <v>0.04</v>
      </c>
      <c r="J13" s="7">
        <v>7.0000000000000007E-2</v>
      </c>
      <c r="K13" s="8">
        <v>0.03</v>
      </c>
    </row>
    <row r="14" spans="1:13" ht="19.95" customHeight="1" x14ac:dyDescent="0.25">
      <c r="A14" s="4" t="s">
        <v>13</v>
      </c>
      <c r="B14" s="6">
        <v>0.01</v>
      </c>
      <c r="C14" s="7">
        <v>0.04</v>
      </c>
      <c r="D14" s="7">
        <v>0.06</v>
      </c>
      <c r="E14" s="8">
        <v>0.09</v>
      </c>
      <c r="F14" s="3"/>
      <c r="G14" s="4" t="s">
        <v>28</v>
      </c>
      <c r="H14" s="6">
        <v>0.03</v>
      </c>
      <c r="I14" s="7">
        <v>0.04</v>
      </c>
      <c r="J14" s="7">
        <v>0.06</v>
      </c>
      <c r="K14" s="8">
        <v>0.04</v>
      </c>
    </row>
    <row r="15" spans="1:13" ht="19.95" customHeight="1" x14ac:dyDescent="0.25">
      <c r="A15" s="4" t="s">
        <v>14</v>
      </c>
      <c r="B15" s="6">
        <v>0.03</v>
      </c>
      <c r="C15" s="7">
        <v>0.05</v>
      </c>
      <c r="D15" s="7">
        <v>0.08</v>
      </c>
      <c r="E15" s="8">
        <v>0.12</v>
      </c>
      <c r="F15" s="3"/>
      <c r="G15" s="4" t="s">
        <v>29</v>
      </c>
      <c r="H15" s="6">
        <v>0.01</v>
      </c>
      <c r="I15" s="7">
        <v>0.04</v>
      </c>
      <c r="J15" s="7">
        <v>0.06</v>
      </c>
      <c r="K15" s="8">
        <v>0.05</v>
      </c>
    </row>
    <row r="16" spans="1:13" ht="19.95" customHeight="1" x14ac:dyDescent="0.25">
      <c r="A16" s="4" t="s">
        <v>15</v>
      </c>
      <c r="B16" s="6">
        <v>0.02</v>
      </c>
      <c r="C16" s="7">
        <v>0.05</v>
      </c>
      <c r="D16" s="7">
        <v>0.09</v>
      </c>
      <c r="E16" s="8">
        <v>0.13</v>
      </c>
      <c r="F16" s="3"/>
      <c r="G16" s="4" t="s">
        <v>30</v>
      </c>
      <c r="H16" s="6">
        <v>0.02</v>
      </c>
      <c r="I16" s="7">
        <v>0.05</v>
      </c>
      <c r="J16" s="7">
        <v>7.0000000000000007E-2</v>
      </c>
      <c r="K16" s="8">
        <v>0.05</v>
      </c>
    </row>
    <row r="17" spans="1:11" ht="19.95" customHeight="1" x14ac:dyDescent="0.25">
      <c r="A17" s="4" t="s">
        <v>16</v>
      </c>
      <c r="B17" s="6">
        <v>0.01</v>
      </c>
      <c r="C17" s="7">
        <v>0.06</v>
      </c>
      <c r="D17" s="7">
        <v>0.09</v>
      </c>
      <c r="E17" s="8">
        <v>0.12</v>
      </c>
      <c r="F17" s="3"/>
      <c r="G17" s="4" t="s">
        <v>31</v>
      </c>
      <c r="H17" s="6">
        <v>0.01</v>
      </c>
      <c r="I17" s="7">
        <v>0.04</v>
      </c>
      <c r="J17" s="7">
        <v>0.06</v>
      </c>
      <c r="K17" s="8">
        <v>0.04</v>
      </c>
    </row>
    <row r="18" spans="1:11" ht="19.95" customHeight="1" x14ac:dyDescent="0.25">
      <c r="A18" s="4" t="s">
        <v>17</v>
      </c>
      <c r="B18" s="6">
        <v>0.01</v>
      </c>
      <c r="C18" s="7">
        <v>0.05</v>
      </c>
      <c r="D18" s="7">
        <v>7.0000000000000007E-2</v>
      </c>
      <c r="E18" s="8">
        <v>0.1</v>
      </c>
      <c r="F18" s="3"/>
      <c r="G18" s="4" t="s">
        <v>32</v>
      </c>
      <c r="H18" s="6">
        <v>0.01</v>
      </c>
      <c r="I18" s="7">
        <v>0.05</v>
      </c>
      <c r="J18" s="7">
        <v>0.08</v>
      </c>
      <c r="K18" s="8">
        <v>0.05</v>
      </c>
    </row>
    <row r="19" spans="1:11" ht="19.95" customHeight="1" x14ac:dyDescent="0.25">
      <c r="A19" s="4" t="s">
        <v>18</v>
      </c>
      <c r="B19" s="6">
        <v>0.03</v>
      </c>
      <c r="C19" s="7">
        <v>0.06</v>
      </c>
      <c r="D19" s="7">
        <v>0.09</v>
      </c>
      <c r="E19" s="8">
        <v>0.14000000000000001</v>
      </c>
      <c r="F19" s="3"/>
      <c r="G19" s="4" t="s">
        <v>6</v>
      </c>
      <c r="H19" s="6">
        <v>0</v>
      </c>
      <c r="I19" s="7">
        <v>0.04</v>
      </c>
      <c r="J19" s="7">
        <v>7.0000000000000007E-2</v>
      </c>
      <c r="K19" s="8">
        <v>0.05</v>
      </c>
    </row>
    <row r="20" spans="1:11" ht="19.95" customHeight="1" x14ac:dyDescent="0.25">
      <c r="A20" s="4" t="s">
        <v>19</v>
      </c>
      <c r="B20" s="6">
        <v>0.02</v>
      </c>
      <c r="C20" s="7">
        <v>0.04</v>
      </c>
      <c r="D20" s="7">
        <v>7.0000000000000007E-2</v>
      </c>
      <c r="E20" s="8">
        <v>0.09</v>
      </c>
      <c r="F20" s="3"/>
      <c r="G20" s="4" t="s">
        <v>9</v>
      </c>
      <c r="H20" s="6">
        <v>0.01</v>
      </c>
      <c r="I20" s="7">
        <v>0.05</v>
      </c>
      <c r="J20" s="7">
        <v>7.0000000000000007E-2</v>
      </c>
      <c r="K20" s="8">
        <v>0.06</v>
      </c>
    </row>
    <row r="21" spans="1:11" ht="19.95" customHeight="1" x14ac:dyDescent="0.25">
      <c r="A21" s="4" t="s">
        <v>20</v>
      </c>
      <c r="B21" s="6">
        <v>0.02</v>
      </c>
      <c r="C21" s="7">
        <v>0.05</v>
      </c>
      <c r="D21" s="7">
        <v>0.08</v>
      </c>
      <c r="E21" s="8">
        <v>0.15</v>
      </c>
      <c r="F21" s="3"/>
      <c r="G21" s="4" t="s">
        <v>33</v>
      </c>
      <c r="H21" s="6">
        <v>0.02</v>
      </c>
      <c r="I21" s="7">
        <v>0.06</v>
      </c>
      <c r="J21" s="7">
        <v>0.08</v>
      </c>
      <c r="K21" s="8">
        <v>7.0000000000000007E-2</v>
      </c>
    </row>
    <row r="22" spans="1:11" ht="19.95" customHeight="1" x14ac:dyDescent="0.25">
      <c r="A22" s="4" t="s">
        <v>5</v>
      </c>
      <c r="B22" s="6">
        <v>0.03</v>
      </c>
      <c r="C22" s="7">
        <v>0.06</v>
      </c>
      <c r="D22" s="7">
        <v>0.1</v>
      </c>
      <c r="E22" s="8">
        <v>0.16</v>
      </c>
      <c r="F22" s="3"/>
      <c r="G22" s="5" t="s">
        <v>34</v>
      </c>
      <c r="H22" s="9">
        <v>0.03</v>
      </c>
      <c r="I22" s="10">
        <v>0.05</v>
      </c>
      <c r="J22" s="10">
        <v>7.0000000000000007E-2</v>
      </c>
      <c r="K22" s="11">
        <v>0.05</v>
      </c>
    </row>
    <row r="23" spans="1:11" ht="19.95" customHeight="1" x14ac:dyDescent="0.25">
      <c r="A23" s="4" t="s">
        <v>7</v>
      </c>
      <c r="B23" s="6">
        <v>0.01</v>
      </c>
      <c r="C23" s="7">
        <v>0.06</v>
      </c>
      <c r="D23" s="7">
        <v>0.09</v>
      </c>
      <c r="E23" s="8">
        <v>0.14000000000000001</v>
      </c>
      <c r="F23" s="3"/>
      <c r="G23" s="3"/>
      <c r="H23" s="15"/>
      <c r="I23" s="15"/>
      <c r="J23" s="15"/>
      <c r="K23" s="15"/>
    </row>
    <row r="24" spans="1:11" ht="19.95" customHeight="1" x14ac:dyDescent="0.25">
      <c r="A24" s="4" t="s">
        <v>8</v>
      </c>
      <c r="B24" s="6">
        <v>0.03</v>
      </c>
      <c r="C24" s="7">
        <v>0.06</v>
      </c>
      <c r="D24" s="7">
        <v>7.0000000000000007E-2</v>
      </c>
      <c r="E24" s="8">
        <v>0.11</v>
      </c>
      <c r="F24" s="3"/>
    </row>
    <row r="25" spans="1:11" ht="19.95" customHeight="1" x14ac:dyDescent="0.25">
      <c r="A25" s="4" t="s">
        <v>21</v>
      </c>
      <c r="B25" s="6">
        <v>0.02</v>
      </c>
      <c r="C25" s="7">
        <v>7.0000000000000007E-2</v>
      </c>
      <c r="D25" s="7">
        <v>0.09</v>
      </c>
      <c r="E25" s="8">
        <v>0.13</v>
      </c>
      <c r="F25" s="3"/>
    </row>
    <row r="26" spans="1:11" ht="19.95" customHeight="1" x14ac:dyDescent="0.25">
      <c r="A26" s="4" t="s">
        <v>36</v>
      </c>
      <c r="B26" s="6">
        <v>0.01</v>
      </c>
      <c r="C26" s="7">
        <v>0.05</v>
      </c>
      <c r="D26" s="7">
        <v>7.0000000000000007E-2</v>
      </c>
      <c r="E26" s="8">
        <v>0.1</v>
      </c>
      <c r="F26" s="3"/>
    </row>
    <row r="27" spans="1:11" ht="19.95" customHeight="1" x14ac:dyDescent="0.25">
      <c r="A27" s="5" t="s">
        <v>22</v>
      </c>
      <c r="B27" s="9">
        <v>0</v>
      </c>
      <c r="C27" s="10">
        <v>0.02</v>
      </c>
      <c r="D27" s="10">
        <v>0.05</v>
      </c>
      <c r="E27" s="11">
        <v>0.08</v>
      </c>
      <c r="F27" s="3"/>
    </row>
    <row r="28" spans="1:11" ht="19.95" customHeight="1" x14ac:dyDescent="0.25">
      <c r="A28" s="3"/>
      <c r="B28" s="7"/>
      <c r="C28" s="7"/>
      <c r="D28" s="7"/>
      <c r="E28" s="7"/>
      <c r="F28" s="3"/>
    </row>
    <row r="29" spans="1:11" ht="19.95" customHeight="1" x14ac:dyDescent="0.3">
      <c r="A29" s="20" t="s">
        <v>38</v>
      </c>
      <c r="B29" s="21">
        <f>AVERAGE(B7:B27)</f>
        <v>1.8095238095238102E-2</v>
      </c>
      <c r="C29" s="21">
        <f t="shared" ref="C29:E29" si="0">AVERAGE(C7:C27)</f>
        <v>5.0952380952380964E-2</v>
      </c>
      <c r="D29" s="21">
        <f t="shared" si="0"/>
        <v>7.8571428571428598E-2</v>
      </c>
      <c r="E29" s="21">
        <f t="shared" si="0"/>
        <v>0.1180952380952381</v>
      </c>
      <c r="F29" s="24"/>
      <c r="G29" s="25" t="s">
        <v>38</v>
      </c>
      <c r="H29" s="21">
        <f>AVERAGE(H7:H27)</f>
        <v>1.6250000000000001E-2</v>
      </c>
      <c r="I29" s="21">
        <f t="shared" ref="I29:K29" si="1">AVERAGE(I7:I27)</f>
        <v>4.4999999999999998E-2</v>
      </c>
      <c r="J29" s="21">
        <f t="shared" si="1"/>
        <v>6.1874999999999999E-2</v>
      </c>
      <c r="K29" s="21">
        <f t="shared" si="1"/>
        <v>4.1250000000000009E-2</v>
      </c>
    </row>
    <row r="30" spans="1:11" ht="19.95" customHeight="1" x14ac:dyDescent="0.3">
      <c r="A30" s="20" t="s">
        <v>39</v>
      </c>
      <c r="B30" s="26">
        <f>MEDIAN(B7:B27)</f>
        <v>0.02</v>
      </c>
      <c r="C30" s="26">
        <f t="shared" ref="C30:E30" si="2">MEDIAN(C7:C27)</f>
        <v>0.05</v>
      </c>
      <c r="D30" s="26">
        <f t="shared" si="2"/>
        <v>0.08</v>
      </c>
      <c r="E30" s="26">
        <f t="shared" si="2"/>
        <v>0.12</v>
      </c>
      <c r="F30" s="24"/>
      <c r="G30" s="25" t="s">
        <v>39</v>
      </c>
      <c r="H30" s="26">
        <f>MEDIAN(H7:H27)</f>
        <v>1.4999999999999999E-2</v>
      </c>
      <c r="I30" s="26">
        <f t="shared" ref="I30:K30" si="3">MEDIAN(I7:I27)</f>
        <v>4.4999999999999998E-2</v>
      </c>
      <c r="J30" s="26">
        <f t="shared" si="3"/>
        <v>0.06</v>
      </c>
      <c r="K30" s="26">
        <f t="shared" si="3"/>
        <v>0.04</v>
      </c>
    </row>
    <row r="31" spans="1:11" ht="19.95" customHeight="1" x14ac:dyDescent="0.3">
      <c r="A31" s="20" t="s">
        <v>40</v>
      </c>
      <c r="B31" s="27">
        <f>MODE(B7:B27)</f>
        <v>0.02</v>
      </c>
      <c r="C31" s="27">
        <f t="shared" ref="C31:E31" si="4">MODE(C7:C27)</f>
        <v>0.06</v>
      </c>
      <c r="D31" s="27">
        <f t="shared" si="4"/>
        <v>7.0000000000000007E-2</v>
      </c>
      <c r="E31" s="27">
        <f t="shared" si="4"/>
        <v>0.12</v>
      </c>
      <c r="F31" s="24"/>
      <c r="G31" s="25" t="s">
        <v>40</v>
      </c>
      <c r="H31" s="27">
        <f>MODE(H7:H27)</f>
        <v>0.01</v>
      </c>
      <c r="I31" s="27">
        <f t="shared" ref="I31:K31" si="5">MODE(I7:I27)</f>
        <v>0.04</v>
      </c>
      <c r="J31" s="27">
        <f t="shared" si="5"/>
        <v>7.0000000000000007E-2</v>
      </c>
      <c r="K31" s="27">
        <f t="shared" si="5"/>
        <v>0.04</v>
      </c>
    </row>
    <row r="32" spans="1:11" ht="19.95" customHeight="1" x14ac:dyDescent="0.3">
      <c r="A32" s="20" t="s">
        <v>41</v>
      </c>
      <c r="B32" s="22">
        <f>_xlfn.STDEV.S(B7:B27)</f>
        <v>8.7287156094396825E-3</v>
      </c>
      <c r="C32" s="22">
        <f t="shared" ref="C32:E32" si="6">_xlfn.STDEV.S(C7:C27)</f>
        <v>1.2611408289624822E-2</v>
      </c>
      <c r="D32" s="22">
        <f t="shared" si="6"/>
        <v>1.5901482410679183E-2</v>
      </c>
      <c r="E32" s="22">
        <f t="shared" si="6"/>
        <v>2.4823184247603602E-2</v>
      </c>
      <c r="F32" s="24"/>
      <c r="G32" s="25" t="s">
        <v>41</v>
      </c>
      <c r="H32" s="22">
        <f>_xlfn.STDEV.S(H7:H27)</f>
        <v>8.8506120315678342E-3</v>
      </c>
      <c r="I32" s="22">
        <f t="shared" ref="I32:K32" si="7">_xlfn.STDEV.S(I7:I27)</f>
        <v>7.3029674334022243E-3</v>
      </c>
      <c r="J32" s="22">
        <f t="shared" si="7"/>
        <v>1.1672617529928783E-2</v>
      </c>
      <c r="K32" s="22">
        <f t="shared" si="7"/>
        <v>1.5864005379054379E-2</v>
      </c>
    </row>
    <row r="33" spans="1:11" ht="19.95" customHeight="1" x14ac:dyDescent="0.3">
      <c r="A33" s="20" t="s">
        <v>42</v>
      </c>
      <c r="B33" s="23">
        <f>B32/SQRT(COUNT(B7:B27))</f>
        <v>1.9047619047619022E-3</v>
      </c>
      <c r="C33" s="23">
        <f t="shared" ref="C33:E33" si="8">C32/SQRT(COUNT(C7:C27))</f>
        <v>2.7520349098666338E-3</v>
      </c>
      <c r="D33" s="23">
        <f t="shared" si="8"/>
        <v>3.4699879432831537E-3</v>
      </c>
      <c r="E33" s="23">
        <f t="shared" si="8"/>
        <v>5.4168628954513786E-3</v>
      </c>
      <c r="F33" s="24"/>
      <c r="G33" s="25" t="s">
        <v>42</v>
      </c>
      <c r="H33" s="23">
        <f>H32/SQRT(COUNT(H7:H27))</f>
        <v>2.2126530078919585E-3</v>
      </c>
      <c r="I33" s="23">
        <f t="shared" ref="I33:K33" si="9">I32/SQRT(COUNT(I7:I27))</f>
        <v>1.8257418583505561E-3</v>
      </c>
      <c r="J33" s="23">
        <f t="shared" si="9"/>
        <v>2.9181543824821957E-3</v>
      </c>
      <c r="K33" s="23">
        <f t="shared" si="9"/>
        <v>3.9660013447635947E-3</v>
      </c>
    </row>
    <row r="35" spans="1:11" x14ac:dyDescent="0.25">
      <c r="B35" s="1" t="s">
        <v>47</v>
      </c>
    </row>
    <row r="36" spans="1:11" x14ac:dyDescent="0.25">
      <c r="H36" s="1" t="s">
        <v>54</v>
      </c>
    </row>
    <row r="37" spans="1:11" x14ac:dyDescent="0.25">
      <c r="A37" s="35" t="s">
        <v>48</v>
      </c>
      <c r="B37" s="35" t="s">
        <v>49</v>
      </c>
      <c r="E37" s="36">
        <f>_xlfn.T.TEST(B7:B27, H7:H22,2,3)</f>
        <v>0.53183422144220727</v>
      </c>
      <c r="G37" s="35" t="s">
        <v>53</v>
      </c>
      <c r="H37" t="b">
        <f>E37&lt;0.5</f>
        <v>0</v>
      </c>
    </row>
    <row r="38" spans="1:11" x14ac:dyDescent="0.25">
      <c r="B38" s="35" t="s">
        <v>50</v>
      </c>
      <c r="E38" s="36">
        <f>_xlfn.T.TEST(C7:C27, I7:I22,2,3)</f>
        <v>8.0641859692603068E-2</v>
      </c>
      <c r="G38" s="35" t="s">
        <v>53</v>
      </c>
      <c r="H38" t="b">
        <f>E38&lt;0.5</f>
        <v>1</v>
      </c>
    </row>
    <row r="39" spans="1:11" x14ac:dyDescent="0.25">
      <c r="B39" s="35" t="s">
        <v>51</v>
      </c>
      <c r="E39" s="36">
        <f>_xlfn.T.TEST(D7:D27, J7:J22,2,3)</f>
        <v>7.7419482742621898E-4</v>
      </c>
      <c r="G39" s="35" t="s">
        <v>53</v>
      </c>
      <c r="H39" t="b">
        <f>E39&lt;0.5</f>
        <v>1</v>
      </c>
    </row>
    <row r="40" spans="1:11" x14ac:dyDescent="0.25">
      <c r="B40" s="35" t="s">
        <v>52</v>
      </c>
      <c r="E40" s="36">
        <f>_xlfn.T.TEST(E7:E27, K7:K22,2,3)</f>
        <v>3.137081026434739E-13</v>
      </c>
      <c r="G40" s="35" t="s">
        <v>53</v>
      </c>
      <c r="H40" t="b">
        <f>E40&lt;0.5</f>
        <v>1</v>
      </c>
    </row>
  </sheetData>
  <mergeCells count="6">
    <mergeCell ref="A1:K1"/>
    <mergeCell ref="B5:E5"/>
    <mergeCell ref="H5:K5"/>
    <mergeCell ref="A2:K4"/>
    <mergeCell ref="A5:A6"/>
    <mergeCell ref="G5:G6"/>
  </mergeCells>
  <phoneticPr fontId="0" type="noConversion"/>
  <pageMargins left="0.75" right="0.75" top="0.75" bottom="0.25" header="0.5" footer="0"/>
  <pageSetup paperSize="9" orientation="landscape" r:id="rId1"/>
  <headerFooter alignWithMargins="0"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5</vt:lpstr>
    </vt:vector>
  </TitlesOfParts>
  <Manager/>
  <Company>Deakin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SLE115 Week 05 Data Handling Spreadsheet</dc:title>
  <dc:subject/>
  <dc:creator>Peter Beech; André Orr</dc:creator>
  <cp:keywords/>
  <dc:description/>
  <cp:lastModifiedBy>Ethan Cowlishaw</cp:lastModifiedBy>
  <cp:lastPrinted>2012-07-15T08:03:01Z</cp:lastPrinted>
  <dcterms:created xsi:type="dcterms:W3CDTF">2004-01-27T01:52:28Z</dcterms:created>
  <dcterms:modified xsi:type="dcterms:W3CDTF">2023-08-03T23:43:45Z</dcterms:modified>
  <cp:category/>
</cp:coreProperties>
</file>