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5" yWindow="45" windowWidth="22260" windowHeight="12300" activeTab="4"/>
  </bookViews>
  <sheets>
    <sheet name="r var" sheetId="1" r:id="rId1"/>
    <sheet name="p_trans" sheetId="2" r:id="rId2"/>
    <sheet name="N_max var" sheetId="3" r:id="rId3"/>
    <sheet name="N_max const, N var" sheetId="4" r:id="rId4"/>
    <sheet name="N_max const, Nreal var" sheetId="5" r:id="rId5"/>
    <sheet name="N analytical" sheetId="6" r:id="rId6"/>
  </sheets>
  <definedNames>
    <definedName name="a">p_trans!$E$2</definedName>
    <definedName name="bHz2PARi">'N_max const, Nreal var'!$Q$40</definedName>
    <definedName name="bHz2PARo">'N_max const, Nreal var'!$Q$41</definedName>
    <definedName name="cells">p_trans!$B$1</definedName>
    <definedName name="layers">p_trans!$A$14:$A$59</definedName>
    <definedName name="p_enc">p_trans!$B$14:$B$59</definedName>
    <definedName name="p_tran_N">p_trans!$C$14:$C$59</definedName>
    <definedName name="p_trans">p_trans!$D$14:$D$59</definedName>
    <definedName name="r_">p_trans!$E$1</definedName>
    <definedName name="relXsec">p_trans!$B$2</definedName>
    <definedName name="rHz2PARi">'N_max const, Nreal var'!$O$40</definedName>
    <definedName name="rHz2PARo">'N_max const, Nreal var'!$O$41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2" i="5" l="1"/>
  <c r="X61" i="5"/>
  <c r="Z49" i="5"/>
  <c r="W2" i="1"/>
  <c r="X59" i="5"/>
  <c r="X58" i="5"/>
  <c r="W304" i="1" l="1"/>
  <c r="W162" i="1"/>
  <c r="W35" i="1"/>
  <c r="W15" i="1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30" i="6"/>
  <c r="J30" i="6"/>
  <c r="E60" i="6" l="1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59" i="6"/>
  <c r="E52" i="5" l="1"/>
  <c r="E53" i="5"/>
  <c r="I51" i="5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E51" i="5" l="1"/>
  <c r="E43" i="5" l="1"/>
  <c r="E42" i="5"/>
  <c r="E44" i="5"/>
  <c r="E45" i="5"/>
  <c r="E46" i="5"/>
  <c r="E47" i="5"/>
  <c r="I43" i="5"/>
  <c r="K43" i="5" s="1"/>
  <c r="I42" i="5"/>
  <c r="K42" i="5" s="1"/>
  <c r="I44" i="5"/>
  <c r="K44" i="5" s="1"/>
  <c r="I45" i="5"/>
  <c r="K45" i="5" s="1"/>
  <c r="I46" i="5"/>
  <c r="K46" i="5" s="1"/>
  <c r="I47" i="5"/>
  <c r="K47" i="5" s="1"/>
  <c r="A33" i="5"/>
  <c r="A34" i="5"/>
  <c r="A35" i="5"/>
  <c r="A36" i="5"/>
  <c r="A37" i="5"/>
  <c r="A3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3" i="5"/>
  <c r="K33" i="5" l="1"/>
  <c r="K34" i="5"/>
  <c r="K35" i="5"/>
  <c r="K36" i="5"/>
  <c r="K37" i="5"/>
  <c r="L33" i="5"/>
  <c r="L34" i="5"/>
  <c r="L35" i="5"/>
  <c r="L36" i="5"/>
  <c r="L37" i="5"/>
  <c r="L32" i="5"/>
  <c r="K3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" i="5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M2" i="3"/>
  <c r="L2" i="3"/>
  <c r="K2" i="3"/>
  <c r="J2" i="3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S599" i="1" l="1"/>
  <c r="B7" i="2"/>
  <c r="E24" i="2"/>
  <c r="F34" i="2"/>
  <c r="E8" i="2"/>
  <c r="J8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E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E57" i="2" s="1"/>
  <c r="B58" i="2"/>
  <c r="C58" i="2" s="1"/>
  <c r="D58" i="2" s="1"/>
  <c r="B59" i="2"/>
  <c r="C59" i="2" s="1"/>
  <c r="D59" i="2" s="1"/>
  <c r="B14" i="2"/>
  <c r="C14" i="2" s="1"/>
  <c r="D14" i="2" s="1"/>
  <c r="B8" i="2"/>
  <c r="C8" i="2" s="1"/>
  <c r="B9" i="2"/>
  <c r="C9" i="2" s="1"/>
  <c r="D9" i="2" s="1"/>
  <c r="B10" i="2"/>
  <c r="C10" i="2" s="1"/>
  <c r="D10" i="2" s="1"/>
  <c r="B11" i="2"/>
  <c r="C11" i="2" s="1"/>
  <c r="D11" i="2" s="1"/>
  <c r="C7" i="2"/>
  <c r="D7" i="2" s="1"/>
  <c r="E26" i="2" l="1"/>
  <c r="F58" i="2"/>
  <c r="E42" i="2"/>
  <c r="F50" i="2"/>
  <c r="E40" i="2"/>
  <c r="E58" i="2"/>
  <c r="E51" i="2"/>
  <c r="D8" i="2"/>
  <c r="O8" i="2" s="1"/>
  <c r="G8" i="2"/>
  <c r="E36" i="2"/>
  <c r="G20" i="2"/>
  <c r="E56" i="2"/>
  <c r="F35" i="2"/>
  <c r="E20" i="2"/>
  <c r="F51" i="2"/>
  <c r="E35" i="2"/>
  <c r="F19" i="2"/>
  <c r="E28" i="2"/>
  <c r="F42" i="2"/>
  <c r="F26" i="2"/>
  <c r="F54" i="2"/>
  <c r="G46" i="2"/>
  <c r="E19" i="2"/>
  <c r="E14" i="2"/>
  <c r="H14" i="2" s="1"/>
  <c r="G53" i="2"/>
  <c r="F46" i="2"/>
  <c r="F38" i="2"/>
  <c r="G30" i="2"/>
  <c r="G23" i="2"/>
  <c r="F18" i="2"/>
  <c r="G10" i="2"/>
  <c r="L10" i="2" s="1"/>
  <c r="G9" i="2"/>
  <c r="L9" i="2" s="1"/>
  <c r="G39" i="2"/>
  <c r="F14" i="2"/>
  <c r="F53" i="2"/>
  <c r="G44" i="2"/>
  <c r="G37" i="2"/>
  <c r="F30" i="2"/>
  <c r="F22" i="2"/>
  <c r="G55" i="2"/>
  <c r="G14" i="2"/>
  <c r="G52" i="2"/>
  <c r="F44" i="2"/>
  <c r="F37" i="2"/>
  <c r="G28" i="2"/>
  <c r="G21" i="2"/>
  <c r="F9" i="2"/>
  <c r="K9" i="2" s="1"/>
  <c r="E52" i="2"/>
  <c r="E44" i="2"/>
  <c r="G36" i="2"/>
  <c r="F28" i="2"/>
  <c r="F21" i="2"/>
  <c r="E33" i="2"/>
  <c r="F7" i="2"/>
  <c r="K7" i="2" s="1"/>
  <c r="F11" i="2"/>
  <c r="K11" i="2" s="1"/>
  <c r="F55" i="2"/>
  <c r="E53" i="2"/>
  <c r="G48" i="2"/>
  <c r="G41" i="2"/>
  <c r="F39" i="2"/>
  <c r="E37" i="2"/>
  <c r="G32" i="2"/>
  <c r="G25" i="2"/>
  <c r="F23" i="2"/>
  <c r="E21" i="2"/>
  <c r="G16" i="2"/>
  <c r="C47" i="2"/>
  <c r="F10" i="2"/>
  <c r="K10" i="2" s="1"/>
  <c r="G59" i="2"/>
  <c r="F57" i="2"/>
  <c r="E55" i="2"/>
  <c r="G50" i="2"/>
  <c r="F48" i="2"/>
  <c r="E46" i="2"/>
  <c r="G43" i="2"/>
  <c r="F41" i="2"/>
  <c r="E39" i="2"/>
  <c r="G34" i="2"/>
  <c r="F32" i="2"/>
  <c r="E30" i="2"/>
  <c r="G27" i="2"/>
  <c r="F25" i="2"/>
  <c r="E23" i="2"/>
  <c r="G18" i="2"/>
  <c r="F16" i="2"/>
  <c r="E7" i="2"/>
  <c r="J7" i="2" s="1"/>
  <c r="F59" i="2"/>
  <c r="E48" i="2"/>
  <c r="G45" i="2"/>
  <c r="F43" i="2"/>
  <c r="E41" i="2"/>
  <c r="E32" i="2"/>
  <c r="G29" i="2"/>
  <c r="F27" i="2"/>
  <c r="E25" i="2"/>
  <c r="E16" i="2"/>
  <c r="E11" i="2"/>
  <c r="J11" i="2" s="1"/>
  <c r="F8" i="2"/>
  <c r="K8" i="2" s="1"/>
  <c r="E59" i="2"/>
  <c r="G54" i="2"/>
  <c r="F52" i="2"/>
  <c r="E50" i="2"/>
  <c r="F45" i="2"/>
  <c r="E43" i="2"/>
  <c r="G38" i="2"/>
  <c r="F36" i="2"/>
  <c r="H36" i="2" s="1"/>
  <c r="E34" i="2"/>
  <c r="G31" i="2"/>
  <c r="F29" i="2"/>
  <c r="E27" i="2"/>
  <c r="G22" i="2"/>
  <c r="F20" i="2"/>
  <c r="E18" i="2"/>
  <c r="G15" i="2"/>
  <c r="E49" i="2"/>
  <c r="E17" i="2"/>
  <c r="E10" i="2"/>
  <c r="G7" i="2"/>
  <c r="L7" i="2" s="1"/>
  <c r="G56" i="2"/>
  <c r="G49" i="2"/>
  <c r="F47" i="2"/>
  <c r="E45" i="2"/>
  <c r="G40" i="2"/>
  <c r="G33" i="2"/>
  <c r="F31" i="2"/>
  <c r="E29" i="2"/>
  <c r="G24" i="2"/>
  <c r="G17" i="2"/>
  <c r="F15" i="2"/>
  <c r="E9" i="2"/>
  <c r="G11" i="2"/>
  <c r="L11" i="2" s="1"/>
  <c r="G58" i="2"/>
  <c r="H58" i="2" s="1"/>
  <c r="F56" i="2"/>
  <c r="E54" i="2"/>
  <c r="G51" i="2"/>
  <c r="F49" i="2"/>
  <c r="G42" i="2"/>
  <c r="F40" i="2"/>
  <c r="E38" i="2"/>
  <c r="G35" i="2"/>
  <c r="F33" i="2"/>
  <c r="E31" i="2"/>
  <c r="G26" i="2"/>
  <c r="F24" i="2"/>
  <c r="E22" i="2"/>
  <c r="G19" i="2"/>
  <c r="F17" i="2"/>
  <c r="E15" i="2"/>
  <c r="O55" i="2"/>
  <c r="O59" i="2"/>
  <c r="O56" i="2"/>
  <c r="C57" i="2"/>
  <c r="O54" i="2"/>
  <c r="O58" i="2"/>
  <c r="O14" i="2"/>
  <c r="O11" i="2"/>
  <c r="O10" i="2"/>
  <c r="O9" i="2"/>
  <c r="O7" i="2"/>
  <c r="O39" i="2"/>
  <c r="O31" i="2"/>
  <c r="O25" i="2"/>
  <c r="O17" i="2"/>
  <c r="O21" i="2"/>
  <c r="O20" i="2"/>
  <c r="O27" i="2"/>
  <c r="O19" i="2"/>
  <c r="O52" i="2"/>
  <c r="O26" i="2"/>
  <c r="O18" i="2"/>
  <c r="O43" i="2"/>
  <c r="O35" i="2"/>
  <c r="O29" i="2"/>
  <c r="O28" i="2"/>
  <c r="O49" i="2"/>
  <c r="O23" i="2"/>
  <c r="O15" i="2"/>
  <c r="O40" i="2"/>
  <c r="O32" i="2"/>
  <c r="O48" i="2"/>
  <c r="O24" i="2"/>
  <c r="O16" i="2"/>
  <c r="O53" i="2"/>
  <c r="O51" i="2"/>
  <c r="O30" i="2"/>
  <c r="O22" i="2"/>
  <c r="O46" i="2"/>
  <c r="O38" i="2"/>
  <c r="O45" i="2"/>
  <c r="O37" i="2"/>
  <c r="O44" i="2"/>
  <c r="O36" i="2"/>
  <c r="O34" i="2"/>
  <c r="O33" i="2"/>
  <c r="O42" i="2"/>
  <c r="O41" i="2"/>
  <c r="O50" i="2"/>
  <c r="AF724" i="1"/>
  <c r="AG724" i="1"/>
  <c r="AH724" i="1"/>
  <c r="AI724" i="1"/>
  <c r="AF725" i="1"/>
  <c r="AG725" i="1"/>
  <c r="AH725" i="1"/>
  <c r="AI725" i="1"/>
  <c r="AF726" i="1"/>
  <c r="AG726" i="1"/>
  <c r="AH726" i="1"/>
  <c r="AI726" i="1"/>
  <c r="AF727" i="1"/>
  <c r="AG727" i="1"/>
  <c r="AH727" i="1"/>
  <c r="AI727" i="1"/>
  <c r="AF728" i="1"/>
  <c r="AG728" i="1"/>
  <c r="AH728" i="1"/>
  <c r="AI728" i="1"/>
  <c r="AF729" i="1"/>
  <c r="AG729" i="1"/>
  <c r="AH729" i="1"/>
  <c r="AI729" i="1"/>
  <c r="AF730" i="1"/>
  <c r="AG730" i="1"/>
  <c r="AH730" i="1"/>
  <c r="AI730" i="1"/>
  <c r="AF731" i="1"/>
  <c r="AG731" i="1"/>
  <c r="AH731" i="1"/>
  <c r="AI731" i="1"/>
  <c r="AF732" i="1"/>
  <c r="AG732" i="1"/>
  <c r="AH732" i="1"/>
  <c r="AI732" i="1"/>
  <c r="AF733" i="1"/>
  <c r="AG733" i="1"/>
  <c r="AH733" i="1"/>
  <c r="AI733" i="1"/>
  <c r="AF734" i="1"/>
  <c r="AG734" i="1"/>
  <c r="AH734" i="1"/>
  <c r="AI734" i="1"/>
  <c r="AF735" i="1"/>
  <c r="AG735" i="1"/>
  <c r="AH735" i="1"/>
  <c r="AI735" i="1"/>
  <c r="AF736" i="1"/>
  <c r="AG736" i="1"/>
  <c r="AH736" i="1"/>
  <c r="AI736" i="1"/>
  <c r="AF737" i="1"/>
  <c r="AG737" i="1"/>
  <c r="AH737" i="1"/>
  <c r="AI737" i="1"/>
  <c r="AF738" i="1"/>
  <c r="AG738" i="1"/>
  <c r="AH738" i="1"/>
  <c r="AI738" i="1"/>
  <c r="AF739" i="1"/>
  <c r="AG739" i="1"/>
  <c r="AH739" i="1"/>
  <c r="AI739" i="1"/>
  <c r="AF740" i="1"/>
  <c r="AG740" i="1"/>
  <c r="AH740" i="1"/>
  <c r="AI740" i="1"/>
  <c r="AF741" i="1"/>
  <c r="AG741" i="1"/>
  <c r="AH741" i="1"/>
  <c r="AI741" i="1"/>
  <c r="AF742" i="1"/>
  <c r="AG742" i="1"/>
  <c r="AH742" i="1"/>
  <c r="AI742" i="1"/>
  <c r="AF743" i="1"/>
  <c r="AG743" i="1"/>
  <c r="AH743" i="1"/>
  <c r="AI743" i="1"/>
  <c r="AF744" i="1"/>
  <c r="AG744" i="1"/>
  <c r="AH744" i="1"/>
  <c r="AI744" i="1"/>
  <c r="AF745" i="1"/>
  <c r="AG745" i="1"/>
  <c r="AH745" i="1"/>
  <c r="AI745" i="1"/>
  <c r="AF746" i="1"/>
  <c r="AG746" i="1"/>
  <c r="AH746" i="1"/>
  <c r="AI746" i="1"/>
  <c r="AF747" i="1"/>
  <c r="AG747" i="1"/>
  <c r="AH747" i="1"/>
  <c r="AI747" i="1"/>
  <c r="AF748" i="1"/>
  <c r="AG748" i="1"/>
  <c r="AH748" i="1"/>
  <c r="AI748" i="1"/>
  <c r="AF749" i="1"/>
  <c r="AG749" i="1"/>
  <c r="AH749" i="1"/>
  <c r="AI749" i="1"/>
  <c r="AF750" i="1"/>
  <c r="AG750" i="1"/>
  <c r="AH750" i="1"/>
  <c r="AI750" i="1"/>
  <c r="AF751" i="1"/>
  <c r="AG751" i="1"/>
  <c r="AH751" i="1"/>
  <c r="AI751" i="1"/>
  <c r="AF752" i="1"/>
  <c r="AG752" i="1"/>
  <c r="AH752" i="1"/>
  <c r="AI752" i="1"/>
  <c r="AF753" i="1"/>
  <c r="AG753" i="1"/>
  <c r="AH753" i="1"/>
  <c r="AI753" i="1"/>
  <c r="AF754" i="1"/>
  <c r="AG754" i="1"/>
  <c r="AH754" i="1"/>
  <c r="AI754" i="1"/>
  <c r="AF755" i="1"/>
  <c r="AG755" i="1"/>
  <c r="AH755" i="1"/>
  <c r="AI755" i="1"/>
  <c r="AF756" i="1"/>
  <c r="AG756" i="1"/>
  <c r="AH756" i="1"/>
  <c r="AI756" i="1"/>
  <c r="AF757" i="1"/>
  <c r="AG757" i="1"/>
  <c r="AH757" i="1"/>
  <c r="AI757" i="1"/>
  <c r="AF758" i="1"/>
  <c r="AG758" i="1"/>
  <c r="AH758" i="1"/>
  <c r="AI758" i="1"/>
  <c r="AF759" i="1"/>
  <c r="AG759" i="1"/>
  <c r="AH759" i="1"/>
  <c r="AI759" i="1"/>
  <c r="AF760" i="1"/>
  <c r="AG760" i="1"/>
  <c r="AH760" i="1"/>
  <c r="AI760" i="1"/>
  <c r="AF761" i="1"/>
  <c r="AG761" i="1"/>
  <c r="AH761" i="1"/>
  <c r="AI761" i="1"/>
  <c r="AF762" i="1"/>
  <c r="AG762" i="1"/>
  <c r="AH762" i="1"/>
  <c r="AI762" i="1"/>
  <c r="AF763" i="1"/>
  <c r="AG763" i="1"/>
  <c r="AH763" i="1"/>
  <c r="AI763" i="1"/>
  <c r="AF764" i="1"/>
  <c r="AG764" i="1"/>
  <c r="AH764" i="1"/>
  <c r="AI764" i="1"/>
  <c r="AF765" i="1"/>
  <c r="AG765" i="1"/>
  <c r="AH765" i="1"/>
  <c r="AI765" i="1"/>
  <c r="AF766" i="1"/>
  <c r="AG766" i="1"/>
  <c r="AH766" i="1"/>
  <c r="AI766" i="1"/>
  <c r="AF767" i="1"/>
  <c r="AG767" i="1"/>
  <c r="AH767" i="1"/>
  <c r="AI767" i="1"/>
  <c r="AF768" i="1"/>
  <c r="AG768" i="1"/>
  <c r="AH768" i="1"/>
  <c r="AI768" i="1"/>
  <c r="AF769" i="1"/>
  <c r="AG769" i="1"/>
  <c r="AH769" i="1"/>
  <c r="AI769" i="1"/>
  <c r="AF770" i="1"/>
  <c r="AG770" i="1"/>
  <c r="AH770" i="1"/>
  <c r="AI770" i="1"/>
  <c r="AF771" i="1"/>
  <c r="AG771" i="1"/>
  <c r="AH771" i="1"/>
  <c r="AI771" i="1"/>
  <c r="AF772" i="1"/>
  <c r="AG772" i="1"/>
  <c r="AH772" i="1"/>
  <c r="AI772" i="1"/>
  <c r="AF773" i="1"/>
  <c r="AG773" i="1"/>
  <c r="AH773" i="1"/>
  <c r="AI773" i="1"/>
  <c r="AF774" i="1"/>
  <c r="AG774" i="1"/>
  <c r="AH774" i="1"/>
  <c r="AI774" i="1"/>
  <c r="AF775" i="1"/>
  <c r="AG775" i="1"/>
  <c r="AH775" i="1"/>
  <c r="AI775" i="1"/>
  <c r="AF776" i="1"/>
  <c r="AG776" i="1"/>
  <c r="AH776" i="1"/>
  <c r="AI776" i="1"/>
  <c r="AF777" i="1"/>
  <c r="AG777" i="1"/>
  <c r="AH777" i="1"/>
  <c r="AI777" i="1"/>
  <c r="AF778" i="1"/>
  <c r="AG778" i="1"/>
  <c r="AH778" i="1"/>
  <c r="AI778" i="1"/>
  <c r="AF779" i="1"/>
  <c r="AG779" i="1"/>
  <c r="AH779" i="1"/>
  <c r="AI779" i="1"/>
  <c r="AF780" i="1"/>
  <c r="AG780" i="1"/>
  <c r="AH780" i="1"/>
  <c r="AI780" i="1"/>
  <c r="AF781" i="1"/>
  <c r="AG781" i="1"/>
  <c r="AH781" i="1"/>
  <c r="AI781" i="1"/>
  <c r="AF782" i="1"/>
  <c r="AG782" i="1"/>
  <c r="AH782" i="1"/>
  <c r="AI782" i="1"/>
  <c r="AF783" i="1"/>
  <c r="AG783" i="1"/>
  <c r="AH783" i="1"/>
  <c r="AI783" i="1"/>
  <c r="AF784" i="1"/>
  <c r="AG784" i="1"/>
  <c r="AH784" i="1"/>
  <c r="AI784" i="1"/>
  <c r="AF785" i="1"/>
  <c r="AG785" i="1"/>
  <c r="AH785" i="1"/>
  <c r="AI785" i="1"/>
  <c r="AF786" i="1"/>
  <c r="AG786" i="1"/>
  <c r="AH786" i="1"/>
  <c r="AI786" i="1"/>
  <c r="AF787" i="1"/>
  <c r="AG787" i="1"/>
  <c r="AH787" i="1"/>
  <c r="AI787" i="1"/>
  <c r="AF788" i="1"/>
  <c r="AG788" i="1"/>
  <c r="AH788" i="1"/>
  <c r="AI788" i="1"/>
  <c r="AF789" i="1"/>
  <c r="AG789" i="1"/>
  <c r="AH789" i="1"/>
  <c r="AI789" i="1"/>
  <c r="AF790" i="1"/>
  <c r="AG790" i="1"/>
  <c r="AH790" i="1"/>
  <c r="AI790" i="1"/>
  <c r="AF791" i="1"/>
  <c r="AG791" i="1"/>
  <c r="AH791" i="1"/>
  <c r="AI791" i="1"/>
  <c r="AF792" i="1"/>
  <c r="AG792" i="1"/>
  <c r="AH792" i="1"/>
  <c r="AI792" i="1"/>
  <c r="AF793" i="1"/>
  <c r="AG793" i="1"/>
  <c r="AH793" i="1"/>
  <c r="AI793" i="1"/>
  <c r="AF794" i="1"/>
  <c r="AG794" i="1"/>
  <c r="AH794" i="1"/>
  <c r="AI794" i="1"/>
  <c r="AF795" i="1"/>
  <c r="AG795" i="1"/>
  <c r="AH795" i="1"/>
  <c r="AI795" i="1"/>
  <c r="AF796" i="1"/>
  <c r="AG796" i="1"/>
  <c r="AH796" i="1"/>
  <c r="AI796" i="1"/>
  <c r="AF797" i="1"/>
  <c r="AG797" i="1"/>
  <c r="AH797" i="1"/>
  <c r="AI797" i="1"/>
  <c r="AF798" i="1"/>
  <c r="AG798" i="1"/>
  <c r="AH798" i="1"/>
  <c r="AI798" i="1"/>
  <c r="AF799" i="1"/>
  <c r="AG799" i="1"/>
  <c r="AH799" i="1"/>
  <c r="AI799" i="1"/>
  <c r="AF800" i="1"/>
  <c r="AG800" i="1"/>
  <c r="AH800" i="1"/>
  <c r="AI800" i="1"/>
  <c r="AF801" i="1"/>
  <c r="AG801" i="1"/>
  <c r="AH801" i="1"/>
  <c r="AI801" i="1"/>
  <c r="AF802" i="1"/>
  <c r="AG802" i="1"/>
  <c r="AH802" i="1"/>
  <c r="AI802" i="1"/>
  <c r="AF803" i="1"/>
  <c r="AG803" i="1"/>
  <c r="AH803" i="1"/>
  <c r="AI803" i="1"/>
  <c r="AF804" i="1"/>
  <c r="AG804" i="1"/>
  <c r="AH804" i="1"/>
  <c r="AI804" i="1"/>
  <c r="AF805" i="1"/>
  <c r="AG805" i="1"/>
  <c r="AH805" i="1"/>
  <c r="AI805" i="1"/>
  <c r="AF806" i="1"/>
  <c r="AG806" i="1"/>
  <c r="AH806" i="1"/>
  <c r="AI806" i="1"/>
  <c r="AF807" i="1"/>
  <c r="AG807" i="1"/>
  <c r="AH807" i="1"/>
  <c r="AI807" i="1"/>
  <c r="AF808" i="1"/>
  <c r="AG808" i="1"/>
  <c r="AH808" i="1"/>
  <c r="AI808" i="1"/>
  <c r="AF809" i="1"/>
  <c r="AG809" i="1"/>
  <c r="AH809" i="1"/>
  <c r="AI809" i="1"/>
  <c r="AF810" i="1"/>
  <c r="AG810" i="1"/>
  <c r="AH810" i="1"/>
  <c r="AI810" i="1"/>
  <c r="AF811" i="1"/>
  <c r="AG811" i="1"/>
  <c r="AH811" i="1"/>
  <c r="AI811" i="1"/>
  <c r="AF812" i="1"/>
  <c r="AG812" i="1"/>
  <c r="AH812" i="1"/>
  <c r="AI812" i="1"/>
  <c r="AF813" i="1"/>
  <c r="AG813" i="1"/>
  <c r="AH813" i="1"/>
  <c r="AI813" i="1"/>
  <c r="AF814" i="1"/>
  <c r="AG814" i="1"/>
  <c r="AH814" i="1"/>
  <c r="AI814" i="1"/>
  <c r="AF815" i="1"/>
  <c r="AG815" i="1"/>
  <c r="AH815" i="1"/>
  <c r="AI815" i="1"/>
  <c r="AF816" i="1"/>
  <c r="AG816" i="1"/>
  <c r="AH816" i="1"/>
  <c r="AI816" i="1"/>
  <c r="AF817" i="1"/>
  <c r="AG817" i="1"/>
  <c r="AH817" i="1"/>
  <c r="AI817" i="1"/>
  <c r="AF818" i="1"/>
  <c r="AG818" i="1"/>
  <c r="AH818" i="1"/>
  <c r="AI818" i="1"/>
  <c r="AF819" i="1"/>
  <c r="AG819" i="1"/>
  <c r="AH819" i="1"/>
  <c r="AI819" i="1"/>
  <c r="AF820" i="1"/>
  <c r="AG820" i="1"/>
  <c r="AH820" i="1"/>
  <c r="AI820" i="1"/>
  <c r="AF821" i="1"/>
  <c r="AG821" i="1"/>
  <c r="AH821" i="1"/>
  <c r="AI821" i="1"/>
  <c r="AF822" i="1"/>
  <c r="AG822" i="1"/>
  <c r="AH822" i="1"/>
  <c r="AI822" i="1"/>
  <c r="AF823" i="1"/>
  <c r="AG823" i="1"/>
  <c r="AH823" i="1"/>
  <c r="AI823" i="1"/>
  <c r="AF824" i="1"/>
  <c r="AG824" i="1"/>
  <c r="AH824" i="1"/>
  <c r="AI824" i="1"/>
  <c r="AF825" i="1"/>
  <c r="AG825" i="1"/>
  <c r="AH825" i="1"/>
  <c r="AI825" i="1"/>
  <c r="AF826" i="1"/>
  <c r="AG826" i="1"/>
  <c r="AH826" i="1"/>
  <c r="AI826" i="1"/>
  <c r="AF827" i="1"/>
  <c r="AG827" i="1"/>
  <c r="AH827" i="1"/>
  <c r="AI827" i="1"/>
  <c r="AF828" i="1"/>
  <c r="AG828" i="1"/>
  <c r="AH828" i="1"/>
  <c r="AI828" i="1"/>
  <c r="AF829" i="1"/>
  <c r="AG829" i="1"/>
  <c r="AH829" i="1"/>
  <c r="AI829" i="1"/>
  <c r="AF830" i="1"/>
  <c r="AG830" i="1"/>
  <c r="AH830" i="1"/>
  <c r="AI830" i="1"/>
  <c r="AF831" i="1"/>
  <c r="AG831" i="1"/>
  <c r="AH831" i="1"/>
  <c r="AI831" i="1"/>
  <c r="AF832" i="1"/>
  <c r="AG832" i="1"/>
  <c r="AH832" i="1"/>
  <c r="AI832" i="1"/>
  <c r="AF833" i="1"/>
  <c r="AG833" i="1"/>
  <c r="AH833" i="1"/>
  <c r="AI833" i="1"/>
  <c r="AF834" i="1"/>
  <c r="AG834" i="1"/>
  <c r="AH834" i="1"/>
  <c r="AI834" i="1"/>
  <c r="AF835" i="1"/>
  <c r="AG835" i="1"/>
  <c r="AH835" i="1"/>
  <c r="AI835" i="1"/>
  <c r="AF836" i="1"/>
  <c r="AG836" i="1"/>
  <c r="AH836" i="1"/>
  <c r="AI836" i="1"/>
  <c r="AF837" i="1"/>
  <c r="AG837" i="1"/>
  <c r="AH837" i="1"/>
  <c r="AI837" i="1"/>
  <c r="AF838" i="1"/>
  <c r="AG838" i="1"/>
  <c r="AH838" i="1"/>
  <c r="AI838" i="1"/>
  <c r="AF839" i="1"/>
  <c r="AG839" i="1"/>
  <c r="AH839" i="1"/>
  <c r="AI839" i="1"/>
  <c r="AF840" i="1"/>
  <c r="AG840" i="1"/>
  <c r="AH840" i="1"/>
  <c r="AI840" i="1"/>
  <c r="AF841" i="1"/>
  <c r="AG841" i="1"/>
  <c r="AH841" i="1"/>
  <c r="AI841" i="1"/>
  <c r="AI723" i="1"/>
  <c r="AH723" i="1"/>
  <c r="AG723" i="1"/>
  <c r="AF723" i="1"/>
  <c r="H26" i="2" l="1"/>
  <c r="H37" i="2"/>
  <c r="H42" i="2"/>
  <c r="H51" i="2"/>
  <c r="H27" i="2"/>
  <c r="H25" i="2"/>
  <c r="H19" i="2"/>
  <c r="H56" i="2"/>
  <c r="H39" i="2"/>
  <c r="H15" i="2"/>
  <c r="H35" i="2"/>
  <c r="H28" i="2"/>
  <c r="H21" i="2"/>
  <c r="H20" i="2"/>
  <c r="H43" i="2"/>
  <c r="H52" i="2"/>
  <c r="M7" i="2"/>
  <c r="H40" i="2"/>
  <c r="H41" i="2"/>
  <c r="H9" i="2"/>
  <c r="J9" i="2"/>
  <c r="M9" i="2" s="1"/>
  <c r="H24" i="2"/>
  <c r="H46" i="2"/>
  <c r="H44" i="2"/>
  <c r="M11" i="2"/>
  <c r="H53" i="2"/>
  <c r="H10" i="2"/>
  <c r="J10" i="2"/>
  <c r="M10" i="2" s="1"/>
  <c r="H8" i="2"/>
  <c r="L8" i="2"/>
  <c r="M8" i="2" s="1"/>
  <c r="H38" i="2"/>
  <c r="H31" i="2"/>
  <c r="H54" i="2"/>
  <c r="H29" i="2"/>
  <c r="H16" i="2"/>
  <c r="H48" i="2"/>
  <c r="H30" i="2"/>
  <c r="H7" i="2"/>
  <c r="H45" i="2"/>
  <c r="H17" i="2"/>
  <c r="H32" i="2"/>
  <c r="D57" i="2"/>
  <c r="O57" i="2" s="1"/>
  <c r="G57" i="2"/>
  <c r="H57" i="2" s="1"/>
  <c r="H22" i="2"/>
  <c r="H49" i="2"/>
  <c r="H34" i="2"/>
  <c r="H59" i="2"/>
  <c r="H23" i="2"/>
  <c r="D47" i="2"/>
  <c r="O47" i="2" s="1"/>
  <c r="G47" i="2"/>
  <c r="H47" i="2" s="1"/>
  <c r="H33" i="2"/>
  <c r="H55" i="2"/>
  <c r="H50" i="2"/>
  <c r="H18" i="2"/>
  <c r="H11" i="2"/>
  <c r="AF603" i="1"/>
  <c r="AG603" i="1"/>
  <c r="AH603" i="1"/>
  <c r="AI603" i="1"/>
  <c r="AF604" i="1"/>
  <c r="AG604" i="1"/>
  <c r="AH604" i="1"/>
  <c r="AI604" i="1"/>
  <c r="AF605" i="1"/>
  <c r="AG605" i="1"/>
  <c r="AH605" i="1"/>
  <c r="AI605" i="1"/>
  <c r="AF606" i="1"/>
  <c r="AG606" i="1"/>
  <c r="AH606" i="1"/>
  <c r="AI606" i="1"/>
  <c r="AF607" i="1"/>
  <c r="AG607" i="1"/>
  <c r="AH607" i="1"/>
  <c r="AI607" i="1"/>
  <c r="AF608" i="1"/>
  <c r="AG608" i="1"/>
  <c r="AH608" i="1"/>
  <c r="AI608" i="1"/>
  <c r="AF609" i="1"/>
  <c r="AG609" i="1"/>
  <c r="AH609" i="1"/>
  <c r="AI609" i="1"/>
  <c r="AF610" i="1"/>
  <c r="AG610" i="1"/>
  <c r="AH610" i="1"/>
  <c r="AI610" i="1"/>
  <c r="AF611" i="1"/>
  <c r="AG611" i="1"/>
  <c r="AH611" i="1"/>
  <c r="AI611" i="1"/>
  <c r="AF612" i="1"/>
  <c r="AG612" i="1"/>
  <c r="AH612" i="1"/>
  <c r="AI612" i="1"/>
  <c r="AF613" i="1"/>
  <c r="AG613" i="1"/>
  <c r="AH613" i="1"/>
  <c r="AI613" i="1"/>
  <c r="AF614" i="1"/>
  <c r="AG614" i="1"/>
  <c r="AH614" i="1"/>
  <c r="AI614" i="1"/>
  <c r="AF615" i="1"/>
  <c r="AG615" i="1"/>
  <c r="AH615" i="1"/>
  <c r="AI615" i="1"/>
  <c r="AF616" i="1"/>
  <c r="AG616" i="1"/>
  <c r="AH616" i="1"/>
  <c r="AI616" i="1"/>
  <c r="AF617" i="1"/>
  <c r="AG617" i="1"/>
  <c r="AH617" i="1"/>
  <c r="AI617" i="1"/>
  <c r="AF618" i="1"/>
  <c r="AG618" i="1"/>
  <c r="AH618" i="1"/>
  <c r="AI618" i="1"/>
  <c r="AF619" i="1"/>
  <c r="AG619" i="1"/>
  <c r="AH619" i="1"/>
  <c r="AI619" i="1"/>
  <c r="AF620" i="1"/>
  <c r="AG620" i="1"/>
  <c r="AH620" i="1"/>
  <c r="AI620" i="1"/>
  <c r="AF621" i="1"/>
  <c r="AG621" i="1"/>
  <c r="AH621" i="1"/>
  <c r="AI621" i="1"/>
  <c r="AF622" i="1"/>
  <c r="AG622" i="1"/>
  <c r="AH622" i="1"/>
  <c r="AI622" i="1"/>
  <c r="AF623" i="1"/>
  <c r="AG623" i="1"/>
  <c r="AH623" i="1"/>
  <c r="AI623" i="1"/>
  <c r="AF624" i="1"/>
  <c r="AG624" i="1"/>
  <c r="AH624" i="1"/>
  <c r="AI624" i="1"/>
  <c r="AF625" i="1"/>
  <c r="AG625" i="1"/>
  <c r="AH625" i="1"/>
  <c r="AI625" i="1"/>
  <c r="AF626" i="1"/>
  <c r="AG626" i="1"/>
  <c r="AH626" i="1"/>
  <c r="AI626" i="1"/>
  <c r="AF627" i="1"/>
  <c r="AG627" i="1"/>
  <c r="AH627" i="1"/>
  <c r="AI627" i="1"/>
  <c r="AF628" i="1"/>
  <c r="AG628" i="1"/>
  <c r="AH628" i="1"/>
  <c r="AI628" i="1"/>
  <c r="AF629" i="1"/>
  <c r="AG629" i="1"/>
  <c r="AH629" i="1"/>
  <c r="AI629" i="1"/>
  <c r="AF630" i="1"/>
  <c r="AG630" i="1"/>
  <c r="AH630" i="1"/>
  <c r="AI630" i="1"/>
  <c r="AF631" i="1"/>
  <c r="AG631" i="1"/>
  <c r="AH631" i="1"/>
  <c r="AI631" i="1"/>
  <c r="AF632" i="1"/>
  <c r="AG632" i="1"/>
  <c r="AH632" i="1"/>
  <c r="AI632" i="1"/>
  <c r="AF633" i="1"/>
  <c r="AG633" i="1"/>
  <c r="AH633" i="1"/>
  <c r="AI633" i="1"/>
  <c r="AF634" i="1"/>
  <c r="AG634" i="1"/>
  <c r="AH634" i="1"/>
  <c r="AI634" i="1"/>
  <c r="AF635" i="1"/>
  <c r="AG635" i="1"/>
  <c r="AH635" i="1"/>
  <c r="AI635" i="1"/>
  <c r="AF636" i="1"/>
  <c r="AG636" i="1"/>
  <c r="AH636" i="1"/>
  <c r="AI636" i="1"/>
  <c r="AF637" i="1"/>
  <c r="AG637" i="1"/>
  <c r="AH637" i="1"/>
  <c r="AI637" i="1"/>
  <c r="AF638" i="1"/>
  <c r="AG638" i="1"/>
  <c r="AH638" i="1"/>
  <c r="AI638" i="1"/>
  <c r="AF639" i="1"/>
  <c r="AG639" i="1"/>
  <c r="AH639" i="1"/>
  <c r="AI639" i="1"/>
  <c r="AF640" i="1"/>
  <c r="AG640" i="1"/>
  <c r="AH640" i="1"/>
  <c r="AI640" i="1"/>
  <c r="AF641" i="1"/>
  <c r="AG641" i="1"/>
  <c r="AH641" i="1"/>
  <c r="AI641" i="1"/>
  <c r="AF642" i="1"/>
  <c r="AG642" i="1"/>
  <c r="AH642" i="1"/>
  <c r="AI642" i="1"/>
  <c r="AF643" i="1"/>
  <c r="AG643" i="1"/>
  <c r="AH643" i="1"/>
  <c r="AI643" i="1"/>
  <c r="AF644" i="1"/>
  <c r="AG644" i="1"/>
  <c r="AH644" i="1"/>
  <c r="AI644" i="1"/>
  <c r="AF645" i="1"/>
  <c r="AG645" i="1"/>
  <c r="AH645" i="1"/>
  <c r="AI645" i="1"/>
  <c r="AF646" i="1"/>
  <c r="AG646" i="1"/>
  <c r="AH646" i="1"/>
  <c r="AI646" i="1"/>
  <c r="AF647" i="1"/>
  <c r="AG647" i="1"/>
  <c r="AH647" i="1"/>
  <c r="AI647" i="1"/>
  <c r="AF648" i="1"/>
  <c r="AG648" i="1"/>
  <c r="AH648" i="1"/>
  <c r="AI648" i="1"/>
  <c r="AF649" i="1"/>
  <c r="AG649" i="1"/>
  <c r="AH649" i="1"/>
  <c r="AI649" i="1"/>
  <c r="AF650" i="1"/>
  <c r="AG650" i="1"/>
  <c r="AH650" i="1"/>
  <c r="AI650" i="1"/>
  <c r="AF651" i="1"/>
  <c r="AG651" i="1"/>
  <c r="AH651" i="1"/>
  <c r="AI651" i="1"/>
  <c r="AF652" i="1"/>
  <c r="AG652" i="1"/>
  <c r="AH652" i="1"/>
  <c r="AI652" i="1"/>
  <c r="AF653" i="1"/>
  <c r="AG653" i="1"/>
  <c r="AH653" i="1"/>
  <c r="AI653" i="1"/>
  <c r="AF654" i="1"/>
  <c r="AG654" i="1"/>
  <c r="AH654" i="1"/>
  <c r="AI654" i="1"/>
  <c r="AF655" i="1"/>
  <c r="AG655" i="1"/>
  <c r="AH655" i="1"/>
  <c r="AI655" i="1"/>
  <c r="AF656" i="1"/>
  <c r="AG656" i="1"/>
  <c r="AH656" i="1"/>
  <c r="AI656" i="1"/>
  <c r="AF657" i="1"/>
  <c r="AG657" i="1"/>
  <c r="AH657" i="1"/>
  <c r="AI657" i="1"/>
  <c r="AF658" i="1"/>
  <c r="AG658" i="1"/>
  <c r="AH658" i="1"/>
  <c r="AI658" i="1"/>
  <c r="AF659" i="1"/>
  <c r="AG659" i="1"/>
  <c r="AH659" i="1"/>
  <c r="AI659" i="1"/>
  <c r="AF660" i="1"/>
  <c r="AG660" i="1"/>
  <c r="AH660" i="1"/>
  <c r="AI660" i="1"/>
  <c r="AF661" i="1"/>
  <c r="AG661" i="1"/>
  <c r="AH661" i="1"/>
  <c r="AI661" i="1"/>
  <c r="AF662" i="1"/>
  <c r="AG662" i="1"/>
  <c r="AH662" i="1"/>
  <c r="AI662" i="1"/>
  <c r="AF663" i="1"/>
  <c r="AG663" i="1"/>
  <c r="AH663" i="1"/>
  <c r="AI663" i="1"/>
  <c r="AF664" i="1"/>
  <c r="AG664" i="1"/>
  <c r="AH664" i="1"/>
  <c r="AI664" i="1"/>
  <c r="AF665" i="1"/>
  <c r="AG665" i="1"/>
  <c r="AH665" i="1"/>
  <c r="AI665" i="1"/>
  <c r="AF666" i="1"/>
  <c r="AG666" i="1"/>
  <c r="AH666" i="1"/>
  <c r="AI666" i="1"/>
  <c r="AF667" i="1"/>
  <c r="AG667" i="1"/>
  <c r="AH667" i="1"/>
  <c r="AI667" i="1"/>
  <c r="AF668" i="1"/>
  <c r="AG668" i="1"/>
  <c r="AH668" i="1"/>
  <c r="AI668" i="1"/>
  <c r="AF669" i="1"/>
  <c r="AG669" i="1"/>
  <c r="AH669" i="1"/>
  <c r="AI669" i="1"/>
  <c r="AF670" i="1"/>
  <c r="AG670" i="1"/>
  <c r="AH670" i="1"/>
  <c r="AI670" i="1"/>
  <c r="AF671" i="1"/>
  <c r="AG671" i="1"/>
  <c r="AH671" i="1"/>
  <c r="AI671" i="1"/>
  <c r="AF672" i="1"/>
  <c r="AG672" i="1"/>
  <c r="AH672" i="1"/>
  <c r="AI672" i="1"/>
  <c r="AF673" i="1"/>
  <c r="AG673" i="1"/>
  <c r="AH673" i="1"/>
  <c r="AI673" i="1"/>
  <c r="AF674" i="1"/>
  <c r="AG674" i="1"/>
  <c r="AH674" i="1"/>
  <c r="AI674" i="1"/>
  <c r="AF675" i="1"/>
  <c r="AG675" i="1"/>
  <c r="AH675" i="1"/>
  <c r="AI675" i="1"/>
  <c r="AF676" i="1"/>
  <c r="AG676" i="1"/>
  <c r="AH676" i="1"/>
  <c r="AI676" i="1"/>
  <c r="AF677" i="1"/>
  <c r="AG677" i="1"/>
  <c r="AH677" i="1"/>
  <c r="AI677" i="1"/>
  <c r="AF678" i="1"/>
  <c r="AG678" i="1"/>
  <c r="AH678" i="1"/>
  <c r="AI678" i="1"/>
  <c r="AF679" i="1"/>
  <c r="AG679" i="1"/>
  <c r="AH679" i="1"/>
  <c r="AI679" i="1"/>
  <c r="AF680" i="1"/>
  <c r="AG680" i="1"/>
  <c r="AH680" i="1"/>
  <c r="AI680" i="1"/>
  <c r="AF681" i="1"/>
  <c r="AG681" i="1"/>
  <c r="AH681" i="1"/>
  <c r="AI681" i="1"/>
  <c r="AF682" i="1"/>
  <c r="AG682" i="1"/>
  <c r="AH682" i="1"/>
  <c r="AI682" i="1"/>
  <c r="AF683" i="1"/>
  <c r="AG683" i="1"/>
  <c r="AH683" i="1"/>
  <c r="AI683" i="1"/>
  <c r="AF684" i="1"/>
  <c r="AG684" i="1"/>
  <c r="AH684" i="1"/>
  <c r="AI684" i="1"/>
  <c r="AF685" i="1"/>
  <c r="AG685" i="1"/>
  <c r="AH685" i="1"/>
  <c r="AI685" i="1"/>
  <c r="AF686" i="1"/>
  <c r="AG686" i="1"/>
  <c r="AH686" i="1"/>
  <c r="AI686" i="1"/>
  <c r="AF687" i="1"/>
  <c r="AG687" i="1"/>
  <c r="AH687" i="1"/>
  <c r="AI687" i="1"/>
  <c r="AF688" i="1"/>
  <c r="AG688" i="1"/>
  <c r="AH688" i="1"/>
  <c r="AI688" i="1"/>
  <c r="AF689" i="1"/>
  <c r="AG689" i="1"/>
  <c r="AH689" i="1"/>
  <c r="AI689" i="1"/>
  <c r="AF690" i="1"/>
  <c r="AG690" i="1"/>
  <c r="AH690" i="1"/>
  <c r="AI690" i="1"/>
  <c r="AF691" i="1"/>
  <c r="AG691" i="1"/>
  <c r="AH691" i="1"/>
  <c r="AI691" i="1"/>
  <c r="AF692" i="1"/>
  <c r="AG692" i="1"/>
  <c r="AH692" i="1"/>
  <c r="AI692" i="1"/>
  <c r="AF693" i="1"/>
  <c r="AG693" i="1"/>
  <c r="AH693" i="1"/>
  <c r="AI693" i="1"/>
  <c r="AF694" i="1"/>
  <c r="AG694" i="1"/>
  <c r="AH694" i="1"/>
  <c r="AI694" i="1"/>
  <c r="AF695" i="1"/>
  <c r="AG695" i="1"/>
  <c r="AH695" i="1"/>
  <c r="AI695" i="1"/>
  <c r="AF696" i="1"/>
  <c r="AG696" i="1"/>
  <c r="AH696" i="1"/>
  <c r="AI696" i="1"/>
  <c r="AF697" i="1"/>
  <c r="AG697" i="1"/>
  <c r="AH697" i="1"/>
  <c r="AI697" i="1"/>
  <c r="AF698" i="1"/>
  <c r="AG698" i="1"/>
  <c r="AH698" i="1"/>
  <c r="AI698" i="1"/>
  <c r="AF699" i="1"/>
  <c r="AG699" i="1"/>
  <c r="AH699" i="1"/>
  <c r="AI699" i="1"/>
  <c r="AF700" i="1"/>
  <c r="AG700" i="1"/>
  <c r="AH700" i="1"/>
  <c r="AI700" i="1"/>
  <c r="AF701" i="1"/>
  <c r="AG701" i="1"/>
  <c r="AH701" i="1"/>
  <c r="AI701" i="1"/>
  <c r="AF702" i="1"/>
  <c r="AG702" i="1"/>
  <c r="AH702" i="1"/>
  <c r="AI702" i="1"/>
  <c r="AF703" i="1"/>
  <c r="AG703" i="1"/>
  <c r="AH703" i="1"/>
  <c r="AI703" i="1"/>
  <c r="AF704" i="1"/>
  <c r="AG704" i="1"/>
  <c r="AH704" i="1"/>
  <c r="AI704" i="1"/>
  <c r="AF705" i="1"/>
  <c r="AG705" i="1"/>
  <c r="AH705" i="1"/>
  <c r="AI705" i="1"/>
  <c r="AF706" i="1"/>
  <c r="AG706" i="1"/>
  <c r="AH706" i="1"/>
  <c r="AI706" i="1"/>
  <c r="AF707" i="1"/>
  <c r="AG707" i="1"/>
  <c r="AH707" i="1"/>
  <c r="AI707" i="1"/>
  <c r="AF708" i="1"/>
  <c r="AG708" i="1"/>
  <c r="AH708" i="1"/>
  <c r="AI708" i="1"/>
  <c r="AF709" i="1"/>
  <c r="AG709" i="1"/>
  <c r="AH709" i="1"/>
  <c r="AI709" i="1"/>
  <c r="AF710" i="1"/>
  <c r="AG710" i="1"/>
  <c r="AH710" i="1"/>
  <c r="AI710" i="1"/>
  <c r="AF711" i="1"/>
  <c r="AG711" i="1"/>
  <c r="AH711" i="1"/>
  <c r="AI711" i="1"/>
  <c r="AF712" i="1"/>
  <c r="AG712" i="1"/>
  <c r="AH712" i="1"/>
  <c r="AI712" i="1"/>
  <c r="AF713" i="1"/>
  <c r="AG713" i="1"/>
  <c r="AH713" i="1"/>
  <c r="AI713" i="1"/>
  <c r="AF714" i="1"/>
  <c r="AG714" i="1"/>
  <c r="AH714" i="1"/>
  <c r="AI714" i="1"/>
  <c r="AF715" i="1"/>
  <c r="AG715" i="1"/>
  <c r="AH715" i="1"/>
  <c r="AI715" i="1"/>
  <c r="AF716" i="1"/>
  <c r="AG716" i="1"/>
  <c r="AH716" i="1"/>
  <c r="AI716" i="1"/>
  <c r="AF717" i="1"/>
  <c r="AG717" i="1"/>
  <c r="AH717" i="1"/>
  <c r="AI717" i="1"/>
  <c r="AF718" i="1"/>
  <c r="AG718" i="1"/>
  <c r="AH718" i="1"/>
  <c r="AI718" i="1"/>
  <c r="AF719" i="1"/>
  <c r="AG719" i="1"/>
  <c r="AH719" i="1"/>
  <c r="AI719" i="1"/>
  <c r="AF720" i="1"/>
  <c r="AG720" i="1"/>
  <c r="AH720" i="1"/>
  <c r="AI720" i="1"/>
  <c r="AI602" i="1"/>
  <c r="AH602" i="1"/>
  <c r="AG602" i="1"/>
  <c r="AF602" i="1"/>
  <c r="AE450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M602" i="1"/>
  <c r="L602" i="1"/>
  <c r="K602" i="1"/>
  <c r="J602" i="1"/>
  <c r="AD451" i="1"/>
  <c r="AE451" i="1"/>
  <c r="AF451" i="1"/>
  <c r="AG451" i="1"/>
  <c r="AD452" i="1"/>
  <c r="AE452" i="1"/>
  <c r="AF452" i="1"/>
  <c r="AG452" i="1"/>
  <c r="AD453" i="1"/>
  <c r="AE453" i="1"/>
  <c r="AF453" i="1"/>
  <c r="AG453" i="1"/>
  <c r="AD454" i="1"/>
  <c r="AE454" i="1"/>
  <c r="AF454" i="1"/>
  <c r="AG454" i="1"/>
  <c r="AD455" i="1"/>
  <c r="AE455" i="1"/>
  <c r="AF455" i="1"/>
  <c r="AG455" i="1"/>
  <c r="AD456" i="1"/>
  <c r="AE456" i="1"/>
  <c r="AF456" i="1"/>
  <c r="AG456" i="1"/>
  <c r="AD457" i="1"/>
  <c r="AE457" i="1"/>
  <c r="AF457" i="1"/>
  <c r="AG457" i="1"/>
  <c r="AD458" i="1"/>
  <c r="AE458" i="1"/>
  <c r="AF458" i="1"/>
  <c r="AG458" i="1"/>
  <c r="AD459" i="1"/>
  <c r="AE459" i="1"/>
  <c r="AF459" i="1"/>
  <c r="AG459" i="1"/>
  <c r="AD460" i="1"/>
  <c r="AE460" i="1"/>
  <c r="AF460" i="1"/>
  <c r="AG460" i="1"/>
  <c r="AD461" i="1"/>
  <c r="AE461" i="1"/>
  <c r="AF461" i="1"/>
  <c r="AG461" i="1"/>
  <c r="AD462" i="1"/>
  <c r="AE462" i="1"/>
  <c r="AF462" i="1"/>
  <c r="AG462" i="1"/>
  <c r="AD463" i="1"/>
  <c r="AE463" i="1"/>
  <c r="AF463" i="1"/>
  <c r="AG463" i="1"/>
  <c r="AD464" i="1"/>
  <c r="AE464" i="1"/>
  <c r="AF464" i="1"/>
  <c r="AG464" i="1"/>
  <c r="AD465" i="1"/>
  <c r="AE465" i="1"/>
  <c r="AF465" i="1"/>
  <c r="AG465" i="1"/>
  <c r="AD466" i="1"/>
  <c r="AE466" i="1"/>
  <c r="AF466" i="1"/>
  <c r="AG466" i="1"/>
  <c r="AD467" i="1"/>
  <c r="AE467" i="1"/>
  <c r="AF467" i="1"/>
  <c r="AG467" i="1"/>
  <c r="AD468" i="1"/>
  <c r="AE468" i="1"/>
  <c r="AF468" i="1"/>
  <c r="AG468" i="1"/>
  <c r="AD469" i="1"/>
  <c r="AE469" i="1"/>
  <c r="AF469" i="1"/>
  <c r="AG469" i="1"/>
  <c r="AD470" i="1"/>
  <c r="AE470" i="1"/>
  <c r="AF470" i="1"/>
  <c r="AG470" i="1"/>
  <c r="AD471" i="1"/>
  <c r="AE471" i="1"/>
  <c r="AF471" i="1"/>
  <c r="AG471" i="1"/>
  <c r="AD472" i="1"/>
  <c r="AE472" i="1"/>
  <c r="AF472" i="1"/>
  <c r="AG472" i="1"/>
  <c r="AD473" i="1"/>
  <c r="AE473" i="1"/>
  <c r="AF473" i="1"/>
  <c r="AG473" i="1"/>
  <c r="AD474" i="1"/>
  <c r="AE474" i="1"/>
  <c r="AF474" i="1"/>
  <c r="AG474" i="1"/>
  <c r="AD475" i="1"/>
  <c r="AE475" i="1"/>
  <c r="AF475" i="1"/>
  <c r="AG475" i="1"/>
  <c r="AD476" i="1"/>
  <c r="AE476" i="1"/>
  <c r="AF476" i="1"/>
  <c r="AG476" i="1"/>
  <c r="AD477" i="1"/>
  <c r="AE477" i="1"/>
  <c r="AF477" i="1"/>
  <c r="AG477" i="1"/>
  <c r="AD478" i="1"/>
  <c r="AE478" i="1"/>
  <c r="AF478" i="1"/>
  <c r="AG478" i="1"/>
  <c r="AD479" i="1"/>
  <c r="AE479" i="1"/>
  <c r="AF479" i="1"/>
  <c r="AG479" i="1"/>
  <c r="AD480" i="1"/>
  <c r="AE480" i="1"/>
  <c r="AF480" i="1"/>
  <c r="AG480" i="1"/>
  <c r="AD481" i="1"/>
  <c r="AE481" i="1"/>
  <c r="AF481" i="1"/>
  <c r="AG481" i="1"/>
  <c r="AD482" i="1"/>
  <c r="AE482" i="1"/>
  <c r="AF482" i="1"/>
  <c r="AG482" i="1"/>
  <c r="AD483" i="1"/>
  <c r="AE483" i="1"/>
  <c r="AF483" i="1"/>
  <c r="AG483" i="1"/>
  <c r="AD484" i="1"/>
  <c r="AE484" i="1"/>
  <c r="AF484" i="1"/>
  <c r="AG484" i="1"/>
  <c r="AD485" i="1"/>
  <c r="AE485" i="1"/>
  <c r="AF485" i="1"/>
  <c r="AG485" i="1"/>
  <c r="AD486" i="1"/>
  <c r="AE486" i="1"/>
  <c r="AF486" i="1"/>
  <c r="AG486" i="1"/>
  <c r="AD487" i="1"/>
  <c r="AE487" i="1"/>
  <c r="AF487" i="1"/>
  <c r="AG487" i="1"/>
  <c r="AD488" i="1"/>
  <c r="AE488" i="1"/>
  <c r="AF488" i="1"/>
  <c r="AG488" i="1"/>
  <c r="AD489" i="1"/>
  <c r="AE489" i="1"/>
  <c r="AF489" i="1"/>
  <c r="AG489" i="1"/>
  <c r="AD490" i="1"/>
  <c r="AE490" i="1"/>
  <c r="AF490" i="1"/>
  <c r="AG490" i="1"/>
  <c r="AD491" i="1"/>
  <c r="AE491" i="1"/>
  <c r="AF491" i="1"/>
  <c r="AG491" i="1"/>
  <c r="AD492" i="1"/>
  <c r="AE492" i="1"/>
  <c r="AF492" i="1"/>
  <c r="AG492" i="1"/>
  <c r="AD493" i="1"/>
  <c r="AE493" i="1"/>
  <c r="AF493" i="1"/>
  <c r="AG493" i="1"/>
  <c r="AD494" i="1"/>
  <c r="AE494" i="1"/>
  <c r="AF494" i="1"/>
  <c r="AG494" i="1"/>
  <c r="AD495" i="1"/>
  <c r="AE495" i="1"/>
  <c r="AF495" i="1"/>
  <c r="AG495" i="1"/>
  <c r="AD496" i="1"/>
  <c r="AE496" i="1"/>
  <c r="AF496" i="1"/>
  <c r="AG496" i="1"/>
  <c r="AD497" i="1"/>
  <c r="AE497" i="1"/>
  <c r="AF497" i="1"/>
  <c r="AG497" i="1"/>
  <c r="AD498" i="1"/>
  <c r="AE498" i="1"/>
  <c r="AF498" i="1"/>
  <c r="AG498" i="1"/>
  <c r="AD499" i="1"/>
  <c r="AE499" i="1"/>
  <c r="AF499" i="1"/>
  <c r="AG499" i="1"/>
  <c r="AD500" i="1"/>
  <c r="AE500" i="1"/>
  <c r="AF500" i="1"/>
  <c r="AG500" i="1"/>
  <c r="AD501" i="1"/>
  <c r="AE501" i="1"/>
  <c r="AF501" i="1"/>
  <c r="AG501" i="1"/>
  <c r="AD502" i="1"/>
  <c r="AE502" i="1"/>
  <c r="AF502" i="1"/>
  <c r="AG502" i="1"/>
  <c r="AD503" i="1"/>
  <c r="AE503" i="1"/>
  <c r="AF503" i="1"/>
  <c r="AG503" i="1"/>
  <c r="AD504" i="1"/>
  <c r="AE504" i="1"/>
  <c r="AF504" i="1"/>
  <c r="AG504" i="1"/>
  <c r="AD505" i="1"/>
  <c r="AE505" i="1"/>
  <c r="AF505" i="1"/>
  <c r="AG505" i="1"/>
  <c r="AD506" i="1"/>
  <c r="AE506" i="1"/>
  <c r="AF506" i="1"/>
  <c r="AG506" i="1"/>
  <c r="AD507" i="1"/>
  <c r="AE507" i="1"/>
  <c r="AF507" i="1"/>
  <c r="AG507" i="1"/>
  <c r="AD508" i="1"/>
  <c r="AE508" i="1"/>
  <c r="AF508" i="1"/>
  <c r="AG508" i="1"/>
  <c r="AD509" i="1"/>
  <c r="AE509" i="1"/>
  <c r="AF509" i="1"/>
  <c r="AG509" i="1"/>
  <c r="AD510" i="1"/>
  <c r="AE510" i="1"/>
  <c r="AF510" i="1"/>
  <c r="AG510" i="1"/>
  <c r="AD511" i="1"/>
  <c r="AE511" i="1"/>
  <c r="AF511" i="1"/>
  <c r="AG511" i="1"/>
  <c r="AD512" i="1"/>
  <c r="AE512" i="1"/>
  <c r="AF512" i="1"/>
  <c r="AG512" i="1"/>
  <c r="AD513" i="1"/>
  <c r="AE513" i="1"/>
  <c r="AF513" i="1"/>
  <c r="AG513" i="1"/>
  <c r="AD514" i="1"/>
  <c r="AE514" i="1"/>
  <c r="AF514" i="1"/>
  <c r="AG514" i="1"/>
  <c r="AD515" i="1"/>
  <c r="AE515" i="1"/>
  <c r="AF515" i="1"/>
  <c r="AG515" i="1"/>
  <c r="AD516" i="1"/>
  <c r="AE516" i="1"/>
  <c r="AF516" i="1"/>
  <c r="AG516" i="1"/>
  <c r="AD517" i="1"/>
  <c r="AE517" i="1"/>
  <c r="AF517" i="1"/>
  <c r="AG517" i="1"/>
  <c r="AD518" i="1"/>
  <c r="AE518" i="1"/>
  <c r="AF518" i="1"/>
  <c r="AG518" i="1"/>
  <c r="AD519" i="1"/>
  <c r="AE519" i="1"/>
  <c r="AF519" i="1"/>
  <c r="AG519" i="1"/>
  <c r="AD520" i="1"/>
  <c r="AE520" i="1"/>
  <c r="AF520" i="1"/>
  <c r="AG520" i="1"/>
  <c r="AD521" i="1"/>
  <c r="AE521" i="1"/>
  <c r="AF521" i="1"/>
  <c r="AG521" i="1"/>
  <c r="AD522" i="1"/>
  <c r="AE522" i="1"/>
  <c r="AF522" i="1"/>
  <c r="AG522" i="1"/>
  <c r="AD523" i="1"/>
  <c r="AE523" i="1"/>
  <c r="AF523" i="1"/>
  <c r="AG523" i="1"/>
  <c r="AD524" i="1"/>
  <c r="AE524" i="1"/>
  <c r="AF524" i="1"/>
  <c r="AG524" i="1"/>
  <c r="AD525" i="1"/>
  <c r="AE525" i="1"/>
  <c r="AF525" i="1"/>
  <c r="AG525" i="1"/>
  <c r="AD526" i="1"/>
  <c r="AE526" i="1"/>
  <c r="AF526" i="1"/>
  <c r="AG526" i="1"/>
  <c r="AD527" i="1"/>
  <c r="AE527" i="1"/>
  <c r="AF527" i="1"/>
  <c r="AG527" i="1"/>
  <c r="AD528" i="1"/>
  <c r="AE528" i="1"/>
  <c r="AF528" i="1"/>
  <c r="AG528" i="1"/>
  <c r="AD529" i="1"/>
  <c r="AE529" i="1"/>
  <c r="AF529" i="1"/>
  <c r="AG529" i="1"/>
  <c r="AD530" i="1"/>
  <c r="AE530" i="1"/>
  <c r="AF530" i="1"/>
  <c r="AG530" i="1"/>
  <c r="AD531" i="1"/>
  <c r="AE531" i="1"/>
  <c r="AF531" i="1"/>
  <c r="AG531" i="1"/>
  <c r="AD532" i="1"/>
  <c r="AE532" i="1"/>
  <c r="AF532" i="1"/>
  <c r="AG532" i="1"/>
  <c r="AD533" i="1"/>
  <c r="AE533" i="1"/>
  <c r="AF533" i="1"/>
  <c r="AG533" i="1"/>
  <c r="AD534" i="1"/>
  <c r="AE534" i="1"/>
  <c r="AF534" i="1"/>
  <c r="AG534" i="1"/>
  <c r="AD535" i="1"/>
  <c r="AE535" i="1"/>
  <c r="AF535" i="1"/>
  <c r="AG535" i="1"/>
  <c r="AD536" i="1"/>
  <c r="AE536" i="1"/>
  <c r="AF536" i="1"/>
  <c r="AG536" i="1"/>
  <c r="AD537" i="1"/>
  <c r="AE537" i="1"/>
  <c r="AF537" i="1"/>
  <c r="AG537" i="1"/>
  <c r="AD538" i="1"/>
  <c r="AE538" i="1"/>
  <c r="AF538" i="1"/>
  <c r="AG538" i="1"/>
  <c r="AD539" i="1"/>
  <c r="AE539" i="1"/>
  <c r="AF539" i="1"/>
  <c r="AG539" i="1"/>
  <c r="AD540" i="1"/>
  <c r="AE540" i="1"/>
  <c r="AF540" i="1"/>
  <c r="AG540" i="1"/>
  <c r="AD541" i="1"/>
  <c r="AE541" i="1"/>
  <c r="AF541" i="1"/>
  <c r="AG541" i="1"/>
  <c r="AD542" i="1"/>
  <c r="AE542" i="1"/>
  <c r="AF542" i="1"/>
  <c r="AG542" i="1"/>
  <c r="AD543" i="1"/>
  <c r="AE543" i="1"/>
  <c r="AF543" i="1"/>
  <c r="AG543" i="1"/>
  <c r="AD544" i="1"/>
  <c r="AE544" i="1"/>
  <c r="AF544" i="1"/>
  <c r="AG544" i="1"/>
  <c r="AD545" i="1"/>
  <c r="AE545" i="1"/>
  <c r="AF545" i="1"/>
  <c r="AG545" i="1"/>
  <c r="AD546" i="1"/>
  <c r="AE546" i="1"/>
  <c r="AF546" i="1"/>
  <c r="AG546" i="1"/>
  <c r="AD547" i="1"/>
  <c r="AE547" i="1"/>
  <c r="AF547" i="1"/>
  <c r="AG547" i="1"/>
  <c r="AD548" i="1"/>
  <c r="AE548" i="1"/>
  <c r="AF548" i="1"/>
  <c r="AG548" i="1"/>
  <c r="AD549" i="1"/>
  <c r="AE549" i="1"/>
  <c r="AF549" i="1"/>
  <c r="AG549" i="1"/>
  <c r="AD550" i="1"/>
  <c r="AE550" i="1"/>
  <c r="AF550" i="1"/>
  <c r="AG550" i="1"/>
  <c r="AD551" i="1"/>
  <c r="AE551" i="1"/>
  <c r="AF551" i="1"/>
  <c r="AG551" i="1"/>
  <c r="AD552" i="1"/>
  <c r="AE552" i="1"/>
  <c r="AF552" i="1"/>
  <c r="AG552" i="1"/>
  <c r="AD553" i="1"/>
  <c r="AE553" i="1"/>
  <c r="AF553" i="1"/>
  <c r="AG553" i="1"/>
  <c r="AD554" i="1"/>
  <c r="AE554" i="1"/>
  <c r="AF554" i="1"/>
  <c r="AG554" i="1"/>
  <c r="AD555" i="1"/>
  <c r="AE555" i="1"/>
  <c r="AF555" i="1"/>
  <c r="AG555" i="1"/>
  <c r="AD556" i="1"/>
  <c r="AE556" i="1"/>
  <c r="AF556" i="1"/>
  <c r="AG556" i="1"/>
  <c r="AD557" i="1"/>
  <c r="AE557" i="1"/>
  <c r="AF557" i="1"/>
  <c r="AG557" i="1"/>
  <c r="AD558" i="1"/>
  <c r="AE558" i="1"/>
  <c r="AF558" i="1"/>
  <c r="AG558" i="1"/>
  <c r="AD559" i="1"/>
  <c r="AE559" i="1"/>
  <c r="AF559" i="1"/>
  <c r="AG559" i="1"/>
  <c r="AD560" i="1"/>
  <c r="AE560" i="1"/>
  <c r="AF560" i="1"/>
  <c r="AG560" i="1"/>
  <c r="AD561" i="1"/>
  <c r="AE561" i="1"/>
  <c r="AF561" i="1"/>
  <c r="AG561" i="1"/>
  <c r="AD562" i="1"/>
  <c r="AE562" i="1"/>
  <c r="AF562" i="1"/>
  <c r="AG562" i="1"/>
  <c r="AD563" i="1"/>
  <c r="AE563" i="1"/>
  <c r="AF563" i="1"/>
  <c r="AG563" i="1"/>
  <c r="AD564" i="1"/>
  <c r="AE564" i="1"/>
  <c r="AF564" i="1"/>
  <c r="AG564" i="1"/>
  <c r="AD565" i="1"/>
  <c r="AE565" i="1"/>
  <c r="AF565" i="1"/>
  <c r="AG565" i="1"/>
  <c r="AD566" i="1"/>
  <c r="AE566" i="1"/>
  <c r="AF566" i="1"/>
  <c r="AG566" i="1"/>
  <c r="AD567" i="1"/>
  <c r="AE567" i="1"/>
  <c r="AF567" i="1"/>
  <c r="AG567" i="1"/>
  <c r="AD568" i="1"/>
  <c r="AE568" i="1"/>
  <c r="AF568" i="1"/>
  <c r="AG568" i="1"/>
  <c r="AG450" i="1"/>
  <c r="AF450" i="1"/>
  <c r="AD450" i="1"/>
  <c r="AD421" i="1" l="1"/>
  <c r="AE421" i="1"/>
  <c r="AF421" i="1"/>
  <c r="AG421" i="1"/>
  <c r="AD422" i="1"/>
  <c r="AE422" i="1"/>
  <c r="AF422" i="1"/>
  <c r="AG422" i="1"/>
  <c r="AD423" i="1"/>
  <c r="AE423" i="1"/>
  <c r="AF423" i="1"/>
  <c r="AG423" i="1"/>
  <c r="AD424" i="1"/>
  <c r="AE424" i="1"/>
  <c r="AF424" i="1"/>
  <c r="AG424" i="1"/>
  <c r="AD425" i="1"/>
  <c r="AE425" i="1"/>
  <c r="AF425" i="1"/>
  <c r="AG425" i="1"/>
  <c r="AD426" i="1"/>
  <c r="AE426" i="1"/>
  <c r="AF426" i="1"/>
  <c r="AG426" i="1"/>
  <c r="AD427" i="1"/>
  <c r="AE427" i="1"/>
  <c r="AF427" i="1"/>
  <c r="AG427" i="1"/>
  <c r="AD428" i="1"/>
  <c r="AE428" i="1"/>
  <c r="AF428" i="1"/>
  <c r="AG428" i="1"/>
  <c r="AD429" i="1"/>
  <c r="AE429" i="1"/>
  <c r="AF429" i="1"/>
  <c r="AG429" i="1"/>
  <c r="AD430" i="1"/>
  <c r="AE430" i="1"/>
  <c r="AF430" i="1"/>
  <c r="AG430" i="1"/>
  <c r="AD431" i="1"/>
  <c r="AE431" i="1"/>
  <c r="AF431" i="1"/>
  <c r="AG431" i="1"/>
  <c r="AD432" i="1"/>
  <c r="AE432" i="1"/>
  <c r="AF432" i="1"/>
  <c r="AG432" i="1"/>
  <c r="AD433" i="1"/>
  <c r="AE433" i="1"/>
  <c r="AF433" i="1"/>
  <c r="AG433" i="1"/>
  <c r="AD434" i="1"/>
  <c r="AE434" i="1"/>
  <c r="AF434" i="1"/>
  <c r="AG434" i="1"/>
  <c r="AD435" i="1"/>
  <c r="AE435" i="1"/>
  <c r="AF435" i="1"/>
  <c r="AG435" i="1"/>
  <c r="AD436" i="1"/>
  <c r="AE436" i="1"/>
  <c r="AF436" i="1"/>
  <c r="AG436" i="1"/>
  <c r="AD437" i="1"/>
  <c r="AE437" i="1"/>
  <c r="AF437" i="1"/>
  <c r="AG437" i="1"/>
  <c r="AD438" i="1"/>
  <c r="AE438" i="1"/>
  <c r="AF438" i="1"/>
  <c r="AG438" i="1"/>
  <c r="AD439" i="1"/>
  <c r="AE439" i="1"/>
  <c r="AF439" i="1"/>
  <c r="AG439" i="1"/>
  <c r="AD440" i="1"/>
  <c r="AE440" i="1"/>
  <c r="AF440" i="1"/>
  <c r="AG440" i="1"/>
  <c r="AD441" i="1"/>
  <c r="AE441" i="1"/>
  <c r="AF441" i="1"/>
  <c r="AG441" i="1"/>
  <c r="AD442" i="1"/>
  <c r="AE442" i="1"/>
  <c r="AF442" i="1"/>
  <c r="AG442" i="1"/>
  <c r="AD443" i="1"/>
  <c r="AE443" i="1"/>
  <c r="AF443" i="1"/>
  <c r="AG443" i="1"/>
  <c r="AD444" i="1"/>
  <c r="AE444" i="1"/>
  <c r="AF444" i="1"/>
  <c r="AG444" i="1"/>
  <c r="AD445" i="1"/>
  <c r="AE445" i="1"/>
  <c r="AF445" i="1"/>
  <c r="AG445" i="1"/>
  <c r="AD446" i="1"/>
  <c r="AE446" i="1"/>
  <c r="AF446" i="1"/>
  <c r="AG446" i="1"/>
  <c r="AD447" i="1"/>
  <c r="AE447" i="1"/>
  <c r="AF447" i="1"/>
  <c r="AG447" i="1"/>
  <c r="AG420" i="1"/>
  <c r="AF420" i="1"/>
  <c r="AE420" i="1"/>
  <c r="AD420" i="1"/>
  <c r="AD393" i="1"/>
  <c r="AE393" i="1"/>
  <c r="AF393" i="1"/>
  <c r="AG393" i="1"/>
  <c r="AD394" i="1"/>
  <c r="AE394" i="1"/>
  <c r="AF394" i="1"/>
  <c r="AG394" i="1"/>
  <c r="AD395" i="1"/>
  <c r="AE395" i="1"/>
  <c r="AF395" i="1"/>
  <c r="AG395" i="1"/>
  <c r="AD396" i="1"/>
  <c r="AE396" i="1"/>
  <c r="AF396" i="1"/>
  <c r="AG396" i="1"/>
  <c r="AD397" i="1"/>
  <c r="AE397" i="1"/>
  <c r="AF397" i="1"/>
  <c r="AG397" i="1"/>
  <c r="AD398" i="1"/>
  <c r="AE398" i="1"/>
  <c r="AF398" i="1"/>
  <c r="AG398" i="1"/>
  <c r="AD399" i="1"/>
  <c r="AE399" i="1"/>
  <c r="AF399" i="1"/>
  <c r="AG399" i="1"/>
  <c r="AD400" i="1"/>
  <c r="AE400" i="1"/>
  <c r="AF400" i="1"/>
  <c r="AG400" i="1"/>
  <c r="AD401" i="1"/>
  <c r="AE401" i="1"/>
  <c r="AF401" i="1"/>
  <c r="AG401" i="1"/>
  <c r="AD402" i="1"/>
  <c r="AE402" i="1"/>
  <c r="AF402" i="1"/>
  <c r="AG402" i="1"/>
  <c r="AD403" i="1"/>
  <c r="AE403" i="1"/>
  <c r="AF403" i="1"/>
  <c r="AG403" i="1"/>
  <c r="AD404" i="1"/>
  <c r="AE404" i="1"/>
  <c r="AF404" i="1"/>
  <c r="AG404" i="1"/>
  <c r="AD405" i="1"/>
  <c r="AE405" i="1"/>
  <c r="AF405" i="1"/>
  <c r="AG405" i="1"/>
  <c r="AD406" i="1"/>
  <c r="AE406" i="1"/>
  <c r="AF406" i="1"/>
  <c r="AG406" i="1"/>
  <c r="AD407" i="1"/>
  <c r="AE407" i="1"/>
  <c r="AF407" i="1"/>
  <c r="AG407" i="1"/>
  <c r="AD408" i="1"/>
  <c r="AE408" i="1"/>
  <c r="AF408" i="1"/>
  <c r="AG408" i="1"/>
  <c r="AD409" i="1"/>
  <c r="AE409" i="1"/>
  <c r="AF409" i="1"/>
  <c r="AG409" i="1"/>
  <c r="AD410" i="1"/>
  <c r="AE410" i="1"/>
  <c r="AF410" i="1"/>
  <c r="AG410" i="1"/>
  <c r="AD411" i="1"/>
  <c r="AE411" i="1"/>
  <c r="AF411" i="1"/>
  <c r="AG411" i="1"/>
  <c r="AD412" i="1"/>
  <c r="AE412" i="1"/>
  <c r="AF412" i="1"/>
  <c r="AG412" i="1"/>
  <c r="AD413" i="1"/>
  <c r="AE413" i="1"/>
  <c r="AF413" i="1"/>
  <c r="AG413" i="1"/>
  <c r="AD414" i="1"/>
  <c r="AE414" i="1"/>
  <c r="AF414" i="1"/>
  <c r="AG414" i="1"/>
  <c r="AD415" i="1"/>
  <c r="AE415" i="1"/>
  <c r="AF415" i="1"/>
  <c r="AG415" i="1"/>
  <c r="AD416" i="1"/>
  <c r="AE416" i="1"/>
  <c r="AF416" i="1"/>
  <c r="AG416" i="1"/>
  <c r="AD417" i="1"/>
  <c r="AE417" i="1"/>
  <c r="AF417" i="1"/>
  <c r="AG417" i="1"/>
  <c r="AG392" i="1"/>
  <c r="AF392" i="1"/>
  <c r="AE392" i="1"/>
  <c r="AD392" i="1"/>
  <c r="AD378" i="1" l="1"/>
  <c r="AE378" i="1"/>
  <c r="AF378" i="1"/>
  <c r="AG378" i="1"/>
  <c r="AD379" i="1"/>
  <c r="AE379" i="1"/>
  <c r="AF379" i="1"/>
  <c r="AG379" i="1"/>
  <c r="AD365" i="1"/>
  <c r="AE365" i="1"/>
  <c r="AF365" i="1"/>
  <c r="AG365" i="1"/>
  <c r="AD366" i="1"/>
  <c r="AE366" i="1"/>
  <c r="AF366" i="1"/>
  <c r="AG366" i="1"/>
  <c r="AD367" i="1"/>
  <c r="AE367" i="1"/>
  <c r="AF367" i="1"/>
  <c r="AG367" i="1"/>
  <c r="AD368" i="1"/>
  <c r="AE368" i="1"/>
  <c r="AF368" i="1"/>
  <c r="AG368" i="1"/>
  <c r="AD369" i="1"/>
  <c r="AE369" i="1"/>
  <c r="AF369" i="1"/>
  <c r="AG369" i="1"/>
  <c r="AD370" i="1"/>
  <c r="AE370" i="1"/>
  <c r="AF370" i="1"/>
  <c r="AG370" i="1"/>
  <c r="AD371" i="1"/>
  <c r="AE371" i="1"/>
  <c r="AF371" i="1"/>
  <c r="AG371" i="1"/>
  <c r="AD372" i="1"/>
  <c r="AE372" i="1"/>
  <c r="AF372" i="1"/>
  <c r="AG372" i="1"/>
  <c r="AD373" i="1"/>
  <c r="AE373" i="1"/>
  <c r="AF373" i="1"/>
  <c r="AG373" i="1"/>
  <c r="AD374" i="1"/>
  <c r="AE374" i="1"/>
  <c r="AF374" i="1"/>
  <c r="AG374" i="1"/>
  <c r="AD375" i="1"/>
  <c r="AE375" i="1"/>
  <c r="AF375" i="1"/>
  <c r="AG375" i="1"/>
  <c r="AD376" i="1"/>
  <c r="AE376" i="1"/>
  <c r="AF376" i="1"/>
  <c r="AG376" i="1"/>
  <c r="AD377" i="1"/>
  <c r="AE377" i="1"/>
  <c r="AF377" i="1"/>
  <c r="AG377" i="1"/>
  <c r="AD380" i="1"/>
  <c r="AE380" i="1"/>
  <c r="AF380" i="1"/>
  <c r="AG380" i="1"/>
  <c r="AD381" i="1"/>
  <c r="AE381" i="1"/>
  <c r="AF381" i="1"/>
  <c r="AG381" i="1"/>
  <c r="AD382" i="1"/>
  <c r="AE382" i="1"/>
  <c r="AF382" i="1"/>
  <c r="AG382" i="1"/>
  <c r="AD383" i="1"/>
  <c r="AE383" i="1"/>
  <c r="AF383" i="1"/>
  <c r="AG383" i="1"/>
  <c r="AD384" i="1"/>
  <c r="AE384" i="1"/>
  <c r="AF384" i="1"/>
  <c r="AG384" i="1"/>
  <c r="AD385" i="1"/>
  <c r="AE385" i="1"/>
  <c r="AF385" i="1"/>
  <c r="AG385" i="1"/>
  <c r="AD386" i="1"/>
  <c r="AE386" i="1"/>
  <c r="AF386" i="1"/>
  <c r="AG386" i="1"/>
  <c r="AD387" i="1"/>
  <c r="AE387" i="1"/>
  <c r="AF387" i="1"/>
  <c r="AG387" i="1"/>
  <c r="AD388" i="1"/>
  <c r="AE388" i="1"/>
  <c r="AF388" i="1"/>
  <c r="AG388" i="1"/>
  <c r="AD389" i="1"/>
  <c r="AE389" i="1"/>
  <c r="AF389" i="1"/>
  <c r="AG389" i="1"/>
  <c r="AG364" i="1"/>
  <c r="AF364" i="1"/>
  <c r="AE364" i="1"/>
  <c r="AD364" i="1"/>
  <c r="J483" i="1" l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M482" i="1"/>
  <c r="L482" i="1"/>
  <c r="K482" i="1"/>
  <c r="J48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M362" i="1"/>
  <c r="L362" i="1"/>
  <c r="K362" i="1"/>
  <c r="J36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242" i="1"/>
  <c r="K242" i="1"/>
  <c r="L242" i="1"/>
  <c r="M242" i="1"/>
  <c r="L5" i="1"/>
  <c r="J211" i="1"/>
  <c r="K211" i="1"/>
  <c r="L211" i="1"/>
  <c r="J212" i="1"/>
  <c r="K212" i="1"/>
  <c r="L2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K5" i="1"/>
  <c r="J5" i="1"/>
  <c r="L4" i="1"/>
  <c r="K4" i="1"/>
  <c r="J4" i="1"/>
  <c r="L3" i="1"/>
  <c r="K3" i="1"/>
  <c r="J3" i="1"/>
  <c r="L2" i="1"/>
  <c r="K2" i="1"/>
  <c r="J2" i="1"/>
  <c r="J214" i="1" l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L213" i="1"/>
  <c r="K213" i="1"/>
  <c r="J213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L210" i="1" l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</calcChain>
</file>

<file path=xl/sharedStrings.xml><?xml version="1.0" encoding="utf-8"?>
<sst xmlns="http://schemas.openxmlformats.org/spreadsheetml/2006/main" count="238" uniqueCount="77">
  <si>
    <t>Chla</t>
  </si>
  <si>
    <t>Nreal</t>
  </si>
  <si>
    <t>a</t>
  </si>
  <si>
    <t>r</t>
  </si>
  <si>
    <t>Refl</t>
  </si>
  <si>
    <t>Abso</t>
  </si>
  <si>
    <t>Tran</t>
  </si>
  <si>
    <t>-logTran</t>
  </si>
  <si>
    <t>-logRefl</t>
  </si>
  <si>
    <t>-logAbso</t>
  </si>
  <si>
    <t>re+ab+tr</t>
  </si>
  <si>
    <t>Integer # of layers from below</t>
  </si>
  <si>
    <t>Integer # of layers from above</t>
  </si>
  <si>
    <t>Nint</t>
  </si>
  <si>
    <t>Integer # of layers exact</t>
  </si>
  <si>
    <t>N</t>
  </si>
  <si>
    <t>p_enc</t>
  </si>
  <si>
    <t>Method 2: using fixed N_max layers</t>
  </si>
  <si>
    <t>a2</t>
  </si>
  <si>
    <t>r2</t>
  </si>
  <si>
    <t>Chla2</t>
  </si>
  <si>
    <t>N2</t>
  </si>
  <si>
    <t>p_enc2</t>
  </si>
  <si>
    <t>Refl2</t>
  </si>
  <si>
    <t>Abso2</t>
  </si>
  <si>
    <t>Tran2</t>
  </si>
  <si>
    <t>Nreal2</t>
  </si>
  <si>
    <t>-logRefl2</t>
  </si>
  <si>
    <t>-logAbso2</t>
  </si>
  <si>
    <t>-logTran2</t>
  </si>
  <si>
    <t>Method 2: using fixed N_max layers = 29</t>
  </si>
  <si>
    <t>Method 2: using fixed N_max layers = 40</t>
  </si>
  <si>
    <t>cells</t>
  </si>
  <si>
    <t>layers</t>
  </si>
  <si>
    <t>p_trans</t>
  </si>
  <si>
    <t>trans/enc</t>
  </si>
  <si>
    <t>relXsec</t>
  </si>
  <si>
    <t>Ref_N</t>
  </si>
  <si>
    <t>p_tran_N</t>
  </si>
  <si>
    <t>Abs_N</t>
  </si>
  <si>
    <t>Tra_N</t>
  </si>
  <si>
    <t>sum</t>
  </si>
  <si>
    <t>REFL</t>
  </si>
  <si>
    <t>ABSO</t>
  </si>
  <si>
    <t>TRANS</t>
  </si>
  <si>
    <t>p_encounter</t>
  </si>
  <si>
    <t>M</t>
  </si>
  <si>
    <t>-log(Tran)</t>
  </si>
  <si>
    <t>SUM(R+A+T)</t>
  </si>
  <si>
    <t>Model 1 - N_integer based</t>
  </si>
  <si>
    <t>rLiref</t>
  </si>
  <si>
    <t>rLoref</t>
  </si>
  <si>
    <t>tran_red</t>
  </si>
  <si>
    <t xml:space="preserve"> rHz2PARi</t>
  </si>
  <si>
    <t>rHz2PARo</t>
  </si>
  <si>
    <t>PBR results - LabDataBase</t>
  </si>
  <si>
    <t>PBR results - reflection measurement</t>
  </si>
  <si>
    <t>Model 2 - N_max based</t>
  </si>
  <si>
    <t>N_max</t>
  </si>
  <si>
    <t>Model 2, analytical: N_max = 1000</t>
  </si>
  <si>
    <t>Model 1, analytical</t>
  </si>
  <si>
    <t>Model 2, power: N_max = 1000</t>
  </si>
  <si>
    <t>Model 2, analytical: N_max = 50</t>
  </si>
  <si>
    <t>slope</t>
  </si>
  <si>
    <t>int</t>
  </si>
  <si>
    <t>lin -logT vs N</t>
  </si>
  <si>
    <t>Model1</t>
  </si>
  <si>
    <t>Model2</t>
  </si>
  <si>
    <t>eps.a</t>
  </si>
  <si>
    <t>-logTran=eps.a.N.w</t>
  </si>
  <si>
    <t>w=4</t>
  </si>
  <si>
    <t>a=1.9227</t>
  </si>
  <si>
    <t>eps</t>
  </si>
  <si>
    <t>eps.a.w</t>
  </si>
  <si>
    <t>-logTran=eps.Chla.w</t>
  </si>
  <si>
    <t>eps=epsa+epsb*Chlb_</t>
  </si>
  <si>
    <t>for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</si>
</sst>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00"/>
    <numFmt numFmtId="166" formatCode="0.0000000000000000"/>
    <numFmt numFmtId="167" formatCode="0.000"/>
    <numFmt numFmtId="168" formatCode="0.0000000000000"/>
  </numFmts>
  <fonts count="12" x14ac:knownFonts="1">
    <font>
      <sz val="11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99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0" fontId="0" fillId="0" borderId="5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var'!$J$2:$J$120</c:f>
              <c:numCache>
                <c:formatCode>General</c:formatCode>
                <c:ptCount val="119"/>
                <c:pt idx="0">
                  <c:v>1.157768359544221</c:v>
                </c:pt>
                <c:pt idx="1">
                  <c:v>1.1762984682718134</c:v>
                </c:pt>
                <c:pt idx="2">
                  <c:v>1.169981682506793</c:v>
                </c:pt>
                <c:pt idx="3">
                  <c:v>1.1638921541138196</c:v>
                </c:pt>
                <c:pt idx="4">
                  <c:v>1.1579620929886447</c:v>
                </c:pt>
                <c:pt idx="5">
                  <c:v>1.1521375357287578</c:v>
                </c:pt>
                <c:pt idx="6">
                  <c:v>1.1681524950640925</c:v>
                </c:pt>
                <c:pt idx="7">
                  <c:v>1.1634848243399909</c:v>
                </c:pt>
                <c:pt idx="8">
                  <c:v>1.15885757072111</c:v>
                </c:pt>
                <c:pt idx="9">
                  <c:v>1.1542495668106298</c:v>
                </c:pt>
                <c:pt idx="10">
                  <c:v>1.1496441032526656</c:v>
                </c:pt>
                <c:pt idx="11">
                  <c:v>1.1636757572555614</c:v>
                </c:pt>
                <c:pt idx="12">
                  <c:v>1.1598365099165147</c:v>
                </c:pt>
                <c:pt idx="13">
                  <c:v>1.1559886363236471</c:v>
                </c:pt>
                <c:pt idx="14">
                  <c:v>1.1521255141472686</c:v>
                </c:pt>
                <c:pt idx="15">
                  <c:v>1.1640202847757215</c:v>
                </c:pt>
                <c:pt idx="16">
                  <c:v>1.1607128719486326</c:v>
                </c:pt>
                <c:pt idx="17">
                  <c:v>1.15738955974344</c:v>
                </c:pt>
                <c:pt idx="18">
                  <c:v>1.1540476516014715</c:v>
                </c:pt>
                <c:pt idx="19">
                  <c:v>1.1506849886453456</c:v>
                </c:pt>
                <c:pt idx="20">
                  <c:v>1.1614520435752096</c:v>
                </c:pt>
                <c:pt idx="21">
                  <c:v>1.1585177769367487</c:v>
                </c:pt>
                <c:pt idx="22">
                  <c:v>1.1555660859944226</c:v>
                </c:pt>
                <c:pt idx="23">
                  <c:v>1.1525960245722411</c:v>
                </c:pt>
                <c:pt idx="24">
                  <c:v>1.1496068040253231</c:v>
                </c:pt>
                <c:pt idx="25">
                  <c:v>1.1594350779621534</c:v>
                </c:pt>
                <c:pt idx="26">
                  <c:v>1.1567889141285319</c:v>
                </c:pt>
                <c:pt idx="27">
                  <c:v>1.1541271296382165</c:v>
                </c:pt>
                <c:pt idx="28">
                  <c:v>1.1514493284236615</c:v>
                </c:pt>
                <c:pt idx="29">
                  <c:v>1.1487551583424149</c:v>
                </c:pt>
                <c:pt idx="30">
                  <c:v>1.1577915987403025</c:v>
                </c:pt>
                <c:pt idx="31">
                  <c:v>1.155379175537075</c:v>
                </c:pt>
                <c:pt idx="32">
                  <c:v>1.1529533544657007</c:v>
                </c:pt>
                <c:pt idx="33">
                  <c:v>1.1505139258695993</c:v>
                </c:pt>
                <c:pt idx="34">
                  <c:v>1.1586272721531394</c:v>
                </c:pt>
                <c:pt idx="35">
                  <c:v>1.1564211062990353</c:v>
                </c:pt>
                <c:pt idx="36">
                  <c:v>1.15420364465125</c:v>
                </c:pt>
                <c:pt idx="37">
                  <c:v>1.1519747478483491</c:v>
                </c:pt>
                <c:pt idx="38">
                  <c:v>1.1497342798689423</c:v>
                </c:pt>
                <c:pt idx="39">
                  <c:v>1.1573012986012838</c:v>
                </c:pt>
                <c:pt idx="40">
                  <c:v>1.1552591226199336</c:v>
                </c:pt>
                <c:pt idx="41">
                  <c:v>1.1532072249203835</c:v>
                </c:pt>
                <c:pt idx="42">
                  <c:v>1.1511455054716171</c:v>
                </c:pt>
                <c:pt idx="43">
                  <c:v>1.1490738643420806</c:v>
                </c:pt>
                <c:pt idx="44">
                  <c:v>1.1561619067325779</c:v>
                </c:pt>
                <c:pt idx="45">
                  <c:v>1.154260932607009</c:v>
                </c:pt>
                <c:pt idx="46">
                  <c:v>1.1523515241284585</c:v>
                </c:pt>
                <c:pt idx="47">
                  <c:v>1.1504336036829639</c:v>
                </c:pt>
                <c:pt idx="48">
                  <c:v>1.1485070930350993</c:v>
                </c:pt>
                <c:pt idx="49">
                  <c:v>1.1551721024719293</c:v>
                </c:pt>
                <c:pt idx="50">
                  <c:v>1.1533940396309579</c:v>
                </c:pt>
                <c:pt idx="51">
                  <c:v>1.1516085960720654</c:v>
                </c:pt>
                <c:pt idx="52">
                  <c:v>1.1498157091884029</c:v>
                </c:pt>
                <c:pt idx="53">
                  <c:v>1.1559678112602847</c:v>
                </c:pt>
                <c:pt idx="54">
                  <c:v>1.1543041831541145</c:v>
                </c:pt>
                <c:pt idx="55">
                  <c:v>1.1526340949655625</c:v>
                </c:pt>
                <c:pt idx="56">
                  <c:v>1.1509574956564479</c:v>
                </c:pt>
                <c:pt idx="57">
                  <c:v>1.1492743336240745</c:v>
                </c:pt>
                <c:pt idx="58">
                  <c:v>1.1551056587720636</c:v>
                </c:pt>
                <c:pt idx="59">
                  <c:v>1.1535369234679653</c:v>
                </c:pt>
                <c:pt idx="60">
                  <c:v>1.1519624447146464</c:v>
                </c:pt>
                <c:pt idx="61">
                  <c:v>1.150382179836466</c:v>
                </c:pt>
                <c:pt idx="62">
                  <c:v>1.1487960856892359</c:v>
                </c:pt>
                <c:pt idx="63">
                  <c:v>1.1543378507287321</c:v>
                </c:pt>
                <c:pt idx="64">
                  <c:v>1.1528537661486575</c:v>
                </c:pt>
                <c:pt idx="65">
                  <c:v>1.1513645419911933</c:v>
                </c:pt>
                <c:pt idx="66">
                  <c:v>1.1498701421676354</c:v>
                </c:pt>
                <c:pt idx="67">
                  <c:v>1.1550532081022036</c:v>
                </c:pt>
                <c:pt idx="68">
                  <c:v>1.1536497015951122</c:v>
                </c:pt>
                <c:pt idx="69">
                  <c:v>1.1522415994716406</c:v>
                </c:pt>
                <c:pt idx="70">
                  <c:v>1.1508288712346413</c:v>
                </c:pt>
                <c:pt idx="71">
                  <c:v>1.1494114860808484</c:v>
                </c:pt>
                <c:pt idx="72">
                  <c:v>1.1543647862342872</c:v>
                </c:pt>
                <c:pt idx="73">
                  <c:v>1.1530294247065191</c:v>
                </c:pt>
                <c:pt idx="74">
                  <c:v>1.1516899035267734</c:v>
                </c:pt>
                <c:pt idx="75">
                  <c:v>1.1503461964411998</c:v>
                </c:pt>
                <c:pt idx="76">
                  <c:v>1.1489982769445892</c:v>
                </c:pt>
                <c:pt idx="77">
                  <c:v>1.1537409774355798</c:v>
                </c:pt>
                <c:pt idx="78">
                  <c:v>1.1524674498871512</c:v>
                </c:pt>
                <c:pt idx="79">
                  <c:v>1.1511901394392379</c:v>
                </c:pt>
                <c:pt idx="80">
                  <c:v>1.1499090233277891</c:v>
                </c:pt>
                <c:pt idx="81">
                  <c:v>1.1486240785807689</c:v>
                </c:pt>
                <c:pt idx="82">
                  <c:v>1.1531730922450687</c:v>
                </c:pt>
                <c:pt idx="83">
                  <c:v>1.1519559256039535</c:v>
                </c:pt>
                <c:pt idx="84">
                  <c:v>1.1507353038569264</c:v>
                </c:pt>
                <c:pt idx="85">
                  <c:v>1.1495112071372378</c:v>
                </c:pt>
                <c:pt idx="86">
                  <c:v>1.1538163647044846</c:v>
                </c:pt>
                <c:pt idx="87">
                  <c:v>1.1526539326097331</c:v>
                </c:pt>
                <c:pt idx="88">
                  <c:v>1.1514883496691992</c:v>
                </c:pt>
                <c:pt idx="89">
                  <c:v>1.1503195985859711</c:v>
                </c:pt>
                <c:pt idx="90">
                  <c:v>1.1491476619189469</c:v>
                </c:pt>
                <c:pt idx="91">
                  <c:v>1.1532927785662499</c:v>
                </c:pt>
                <c:pt idx="92">
                  <c:v>1.1521774850387145</c:v>
                </c:pt>
                <c:pt idx="93">
                  <c:v>1.151059291283768</c:v>
                </c:pt>
                <c:pt idx="94">
                  <c:v>1.1499381820287056</c:v>
                </c:pt>
                <c:pt idx="95">
                  <c:v>1.1488141418786963</c:v>
                </c:pt>
                <c:pt idx="96">
                  <c:v>1.1528105156309822</c:v>
                </c:pt>
                <c:pt idx="97">
                  <c:v>1.151738686538883</c:v>
                </c:pt>
                <c:pt idx="98">
                  <c:v>1.1506641790834931</c:v>
                </c:pt>
                <c:pt idx="99">
                  <c:v>1.1495869797123797</c:v>
                </c:pt>
                <c:pt idx="100">
                  <c:v>1.1485070747689892</c:v>
                </c:pt>
                <c:pt idx="101">
                  <c:v>1.1523648692849766</c:v>
                </c:pt>
                <c:pt idx="102">
                  <c:v>1.1513332439472574</c:v>
                </c:pt>
                <c:pt idx="103">
                  <c:v>1.1502991375923599</c:v>
                </c:pt>
                <c:pt idx="104">
                  <c:v>1.1492625381391657</c:v>
                </c:pt>
                <c:pt idx="105">
                  <c:v>1.152943856211059</c:v>
                </c:pt>
                <c:pt idx="106">
                  <c:v>1.151951821571634</c:v>
                </c:pt>
                <c:pt idx="107">
                  <c:v>1.1509574929660338</c:v>
                </c:pt>
                <c:pt idx="108">
                  <c:v>1.1499608596552742</c:v>
                </c:pt>
                <c:pt idx="109">
                  <c:v>1.1489619108240554</c:v>
                </c:pt>
                <c:pt idx="110">
                  <c:v>1.152525419387505</c:v>
                </c:pt>
                <c:pt idx="111">
                  <c:v>1.1515679216769705</c:v>
                </c:pt>
                <c:pt idx="112">
                  <c:v>1.1506082870797143</c:v>
                </c:pt>
                <c:pt idx="113">
                  <c:v>1.1496465059416194</c:v>
                </c:pt>
                <c:pt idx="114">
                  <c:v>1.1486825685423632</c:v>
                </c:pt>
                <c:pt idx="115">
                  <c:v>1.15213547391644</c:v>
                </c:pt>
                <c:pt idx="116">
                  <c:v>1.1512101892690694</c:v>
                </c:pt>
                <c:pt idx="117">
                  <c:v>1.1502829092158249</c:v>
                </c:pt>
                <c:pt idx="118">
                  <c:v>1.1493536250461147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49216"/>
        <c:axId val="250655872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745075774137787"/>
                  <c:y val="-5.046296296296296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var'!$L$2:$L$120</c:f>
              <c:numCache>
                <c:formatCode>General</c:formatCode>
                <c:ptCount val="119"/>
                <c:pt idx="0">
                  <c:v>1.0005921512632974</c:v>
                </c:pt>
                <c:pt idx="1">
                  <c:v>1.0012721176708408</c:v>
                </c:pt>
                <c:pt idx="2">
                  <c:v>1.068631643259162</c:v>
                </c:pt>
                <c:pt idx="3">
                  <c:v>1.1381606821563406</c:v>
                </c:pt>
                <c:pt idx="4">
                  <c:v>1.210004062735317</c:v>
                </c:pt>
                <c:pt idx="5">
                  <c:v>1.2843215101814638</c:v>
                </c:pt>
                <c:pt idx="6">
                  <c:v>1.2794798743093254</c:v>
                </c:pt>
                <c:pt idx="7">
                  <c:v>1.3487428989716028</c:v>
                </c:pt>
                <c:pt idx="8">
                  <c:v>1.4199097061334074</c:v>
                </c:pt>
                <c:pt idx="9">
                  <c:v>1.4930880528108179</c:v>
                </c:pt>
                <c:pt idx="10">
                  <c:v>1.5683950740060073</c:v>
                </c:pt>
                <c:pt idx="11">
                  <c:v>1.5593996920099749</c:v>
                </c:pt>
                <c:pt idx="12">
                  <c:v>1.6300917019845407</c:v>
                </c:pt>
                <c:pt idx="13">
                  <c:v>1.7024780971159021</c:v>
                </c:pt>
                <c:pt idx="14">
                  <c:v>1.7766421479588317</c:v>
                </c:pt>
                <c:pt idx="15">
                  <c:v>1.7701036879038343</c:v>
                </c:pt>
                <c:pt idx="16">
                  <c:v>1.8404440601248255</c:v>
                </c:pt>
                <c:pt idx="17">
                  <c:v>1.9122478941051677</c:v>
                </c:pt>
                <c:pt idx="18">
                  <c:v>1.9855774072194377</c:v>
                </c:pt>
                <c:pt idx="19">
                  <c:v>2.0604988643240656</c:v>
                </c:pt>
                <c:pt idx="20">
                  <c:v>2.0509088220041973</c:v>
                </c:pt>
                <c:pt idx="21">
                  <c:v>2.1222661058207142</c:v>
                </c:pt>
                <c:pt idx="22">
                  <c:v>2.1949594857951809</c:v>
                </c:pt>
                <c:pt idx="23">
                  <c:v>2.2690399656580307</c:v>
                </c:pt>
                <c:pt idx="24">
                  <c:v>2.3445615233220121</c:v>
                </c:pt>
                <c:pt idx="25">
                  <c:v>2.3324556822698721</c:v>
                </c:pt>
                <c:pt idx="26">
                  <c:v>2.4046480844823375</c:v>
                </c:pt>
                <c:pt idx="27">
                  <c:v>2.4780692779678049</c:v>
                </c:pt>
                <c:pt idx="28">
                  <c:v>2.5527618274134496</c:v>
                </c:pt>
                <c:pt idx="29">
                  <c:v>2.6287705461960411</c:v>
                </c:pt>
                <c:pt idx="30">
                  <c:v>2.6145560766175659</c:v>
                </c:pt>
                <c:pt idx="31">
                  <c:v>2.6874465297865466</c:v>
                </c:pt>
                <c:pt idx="32">
                  <c:v>2.7614742196612072</c:v>
                </c:pt>
                <c:pt idx="33">
                  <c:v>2.8366752022060679</c:v>
                </c:pt>
                <c:pt idx="34">
                  <c:v>2.8246264974309407</c:v>
                </c:pt>
                <c:pt idx="35">
                  <c:v>2.8970804984576155</c:v>
                </c:pt>
                <c:pt idx="36">
                  <c:v>2.9705631141855573</c:v>
                </c:pt>
                <c:pt idx="37">
                  <c:v>3.0451039777784303</c:v>
                </c:pt>
                <c:pt idx="38">
                  <c:v>3.1207340206896301</c:v>
                </c:pt>
                <c:pt idx="39">
                  <c:v>3.1069092919987322</c:v>
                </c:pt>
                <c:pt idx="40">
                  <c:v>3.1799369215213629</c:v>
                </c:pt>
                <c:pt idx="41">
                  <c:v>3.2539282045340676</c:v>
                </c:pt>
                <c:pt idx="42">
                  <c:v>3.3289089186792054</c:v>
                </c:pt>
                <c:pt idx="43">
                  <c:v>3.4049058891744379</c:v>
                </c:pt>
                <c:pt idx="44">
                  <c:v>3.3895315381653015</c:v>
                </c:pt>
                <c:pt idx="45">
                  <c:v>3.4630581589582103</c:v>
                </c:pt>
                <c:pt idx="46">
                  <c:v>3.5374911099030117</c:v>
                </c:pt>
                <c:pt idx="47">
                  <c:v>3.6128530181735958</c:v>
                </c:pt>
                <c:pt idx="48">
                  <c:v>3.6891673683809119</c:v>
                </c:pt>
                <c:pt idx="49">
                  <c:v>3.6724293601121918</c:v>
                </c:pt>
                <c:pt idx="50">
                  <c:v>3.7463940121170918</c:v>
                </c:pt>
                <c:pt idx="51">
                  <c:v>3.8212140509880101</c:v>
                </c:pt>
                <c:pt idx="52">
                  <c:v>3.8969094967559124</c:v>
                </c:pt>
                <c:pt idx="53">
                  <c:v>3.8819942736236519</c:v>
                </c:pt>
                <c:pt idx="54">
                  <c:v>3.9555539685023016</c:v>
                </c:pt>
                <c:pt idx="55">
                  <c:v>4.0299062195609556</c:v>
                </c:pt>
                <c:pt idx="56">
                  <c:v>4.1050682949155917</c:v>
                </c:pt>
                <c:pt idx="57">
                  <c:v>4.1810580328352875</c:v>
                </c:pt>
                <c:pt idx="58">
                  <c:v>4.1649231286757296</c:v>
                </c:pt>
                <c:pt idx="59">
                  <c:v>4.2388674534953141</c:v>
                </c:pt>
                <c:pt idx="60">
                  <c:v>4.3135651070842904</c:v>
                </c:pt>
                <c:pt idx="61">
                  <c:v>4.3890316000359952</c:v>
                </c:pt>
                <c:pt idx="62">
                  <c:v>4.4652829266033871</c:v>
                </c:pt>
                <c:pt idx="63">
                  <c:v>4.4480502887268685</c:v>
                </c:pt>
                <c:pt idx="64">
                  <c:v>4.5223399114461396</c:v>
                </c:pt>
                <c:pt idx="65">
                  <c:v>4.5973473060580314</c:v>
                </c:pt>
                <c:pt idx="66">
                  <c:v>4.6730864805372727</c:v>
                </c:pt>
                <c:pt idx="67">
                  <c:v>4.6574178084808295</c:v>
                </c:pt>
                <c:pt idx="68">
                  <c:v>4.7313461084822608</c:v>
                </c:pt>
                <c:pt idx="69">
                  <c:v>4.8059474367486121</c:v>
                </c:pt>
                <c:pt idx="70">
                  <c:v>4.8812341626821869</c:v>
                </c:pt>
                <c:pt idx="71">
                  <c:v>4.957218999597691</c:v>
                </c:pt>
                <c:pt idx="72">
                  <c:v>4.9405469663966075</c:v>
                </c:pt>
                <c:pt idx="73">
                  <c:v>5.0147865732279797</c:v>
                </c:pt>
                <c:pt idx="74">
                  <c:v>5.0896706893908865</c:v>
                </c:pt>
                <c:pt idx="75">
                  <c:v>5.1652106057658242</c:v>
                </c:pt>
                <c:pt idx="76">
                  <c:v>5.2414179123362388</c:v>
                </c:pt>
                <c:pt idx="77">
                  <c:v>5.2238284820187975</c:v>
                </c:pt>
                <c:pt idx="78">
                  <c:v>5.2983520222262666</c:v>
                </c:pt>
                <c:pt idx="79">
                  <c:v>5.3734938544089994</c:v>
                </c:pt>
                <c:pt idx="80">
                  <c:v>5.4492643258839255</c:v>
                </c:pt>
                <c:pt idx="81">
                  <c:v>5.5256740457162365</c:v>
                </c:pt>
                <c:pt idx="82">
                  <c:v>5.5072426459184758</c:v>
                </c:pt>
                <c:pt idx="83">
                  <c:v>5.5820262044726308</c:v>
                </c:pt>
                <c:pt idx="84">
                  <c:v>5.657403873579776</c:v>
                </c:pt>
                <c:pt idx="85">
                  <c:v>5.7333851703689662</c:v>
                </c:pt>
                <c:pt idx="86">
                  <c:v>5.7163136007891708</c:v>
                </c:pt>
                <c:pt idx="87">
                  <c:v>5.7907730087925957</c:v>
                </c:pt>
                <c:pt idx="88">
                  <c:v>5.8657955700355222</c:v>
                </c:pt>
                <c:pt idx="89">
                  <c:v>5.9413898697111787</c:v>
                </c:pt>
                <c:pt idx="90">
                  <c:v>6.017564690696144</c:v>
                </c:pt>
                <c:pt idx="91">
                  <c:v>5.9997057635399633</c:v>
                </c:pt>
                <c:pt idx="92">
                  <c:v>6.0744057339585362</c:v>
                </c:pt>
                <c:pt idx="93">
                  <c:v>6.149648731127022</c:v>
                </c:pt>
                <c:pt idx="94">
                  <c:v>6.2254427094515847</c:v>
                </c:pt>
                <c:pt idx="95">
                  <c:v>6.3017957992763618</c:v>
                </c:pt>
                <c:pt idx="96">
                  <c:v>6.2832064297427292</c:v>
                </c:pt>
                <c:pt idx="97">
                  <c:v>6.3581290983202292</c:v>
                </c:pt>
                <c:pt idx="98">
                  <c:v>6.4335760472866896</c:v>
                </c:pt>
                <c:pt idx="99">
                  <c:v>6.5095546672270848</c:v>
                </c:pt>
                <c:pt idx="100">
                  <c:v>6.5860725059935428</c:v>
                </c:pt>
                <c:pt idx="101">
                  <c:v>6.5668036823823632</c:v>
                </c:pt>
                <c:pt idx="102">
                  <c:v>6.6419331035392135</c:v>
                </c:pt>
                <c:pt idx="103">
                  <c:v>6.7175693025575498</c:v>
                </c:pt>
                <c:pt idx="104">
                  <c:v>6.7937191640242576</c:v>
                </c:pt>
                <c:pt idx="105">
                  <c:v>6.7756495021107837</c:v>
                </c:pt>
                <c:pt idx="106">
                  <c:v>6.8504872884515153</c:v>
                </c:pt>
                <c:pt idx="107">
                  <c:v>6.9258091700180877</c:v>
                </c:pt>
                <c:pt idx="108">
                  <c:v>7.0016214516970372</c:v>
                </c:pt>
                <c:pt idx="109">
                  <c:v>7.0779305622642728</c:v>
                </c:pt>
                <c:pt idx="110">
                  <c:v>7.0592160673678928</c:v>
                </c:pt>
                <c:pt idx="111">
                  <c:v>7.1342484115585982</c:v>
                </c:pt>
                <c:pt idx="112">
                  <c:v>7.2097498938202094</c:v>
                </c:pt>
                <c:pt idx="113">
                  <c:v>7.2857264187890189</c:v>
                </c:pt>
                <c:pt idx="114">
                  <c:v>7.3621840031997872</c:v>
                </c:pt>
                <c:pt idx="115">
                  <c:v>7.3428649833953807</c:v>
                </c:pt>
                <c:pt idx="116">
                  <c:v>7.4180793814637838</c:v>
                </c:pt>
                <c:pt idx="117">
                  <c:v>7.4937488519219588</c:v>
                </c:pt>
                <c:pt idx="118">
                  <c:v>7.5698789360519063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59968"/>
        <c:axId val="250657792"/>
      </c:scatterChart>
      <c:valAx>
        <c:axId val="250649216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5872"/>
        <c:crosses val="autoZero"/>
        <c:crossBetween val="midCat"/>
      </c:valAx>
      <c:valAx>
        <c:axId val="2506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49216"/>
        <c:crosses val="autoZero"/>
        <c:crossBetween val="midCat"/>
      </c:valAx>
      <c:valAx>
        <c:axId val="250657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0659968"/>
        <c:crosses val="max"/>
        <c:crossBetween val="midCat"/>
      </c:valAx>
      <c:valAx>
        <c:axId val="2506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6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6781790716685910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var'!$G$2:$G$120</c:f>
              <c:numCache>
                <c:formatCode>General</c:formatCode>
                <c:ptCount val="119"/>
                <c:pt idx="0">
                  <c:v>6.9539512288186403E-2</c:v>
                </c:pt>
                <c:pt idx="1">
                  <c:v>6.6634866463329903E-2</c:v>
                </c:pt>
                <c:pt idx="2">
                  <c:v>6.7611149154172698E-2</c:v>
                </c:pt>
                <c:pt idx="3">
                  <c:v>6.8565847099417807E-2</c:v>
                </c:pt>
                <c:pt idx="4">
                  <c:v>6.9508498482183101E-2</c:v>
                </c:pt>
                <c:pt idx="5">
                  <c:v>7.0446993666018295E-2</c:v>
                </c:pt>
                <c:pt idx="6">
                  <c:v>6.7896518376829806E-2</c:v>
                </c:pt>
                <c:pt idx="7">
                  <c:v>6.8630185960891599E-2</c:v>
                </c:pt>
                <c:pt idx="8">
                  <c:v>6.9365325614205803E-2</c:v>
                </c:pt>
                <c:pt idx="9">
                  <c:v>7.0105232375749699E-2</c:v>
                </c:pt>
                <c:pt idx="10">
                  <c:v>7.0852617137331098E-2</c:v>
                </c:pt>
                <c:pt idx="11">
                  <c:v>6.8600020066537704E-2</c:v>
                </c:pt>
                <c:pt idx="12">
                  <c:v>6.9209145959707799E-2</c:v>
                </c:pt>
                <c:pt idx="13">
                  <c:v>6.9825067414781894E-2</c:v>
                </c:pt>
                <c:pt idx="14">
                  <c:v>7.0448943716114695E-2</c:v>
                </c:pt>
                <c:pt idx="15">
                  <c:v>6.8545620981237496E-2</c:v>
                </c:pt>
                <c:pt idx="16">
                  <c:v>6.9069629764106202E-2</c:v>
                </c:pt>
                <c:pt idx="17">
                  <c:v>6.9600192415700493E-2</c:v>
                </c:pt>
                <c:pt idx="18">
                  <c:v>7.0137833765708396E-2</c:v>
                </c:pt>
                <c:pt idx="19">
                  <c:v>7.0683006080354799E-2</c:v>
                </c:pt>
                <c:pt idx="20">
                  <c:v>6.8952172854143803E-2</c:v>
                </c:pt>
                <c:pt idx="21">
                  <c:v>6.9419618566286506E-2</c:v>
                </c:pt>
                <c:pt idx="22">
                  <c:v>6.9893037339527994E-2</c:v>
                </c:pt>
                <c:pt idx="23">
                  <c:v>7.0372661343758899E-2</c:v>
                </c:pt>
                <c:pt idx="24">
                  <c:v>7.08587025505093E-2</c:v>
                </c:pt>
                <c:pt idx="25">
                  <c:v>6.92731477098458E-2</c:v>
                </c:pt>
                <c:pt idx="26">
                  <c:v>6.9696518697579604E-2</c:v>
                </c:pt>
                <c:pt idx="27">
                  <c:v>7.0124999369878704E-2</c:v>
                </c:pt>
                <c:pt idx="28">
                  <c:v>7.0558716406542196E-2</c:v>
                </c:pt>
                <c:pt idx="29">
                  <c:v>7.0997791852089098E-2</c:v>
                </c:pt>
                <c:pt idx="30">
                  <c:v>6.9535791312691206E-2</c:v>
                </c:pt>
                <c:pt idx="31">
                  <c:v>6.9923124185413396E-2</c:v>
                </c:pt>
                <c:pt idx="32">
                  <c:v>7.0314783764109295E-2</c:v>
                </c:pt>
                <c:pt idx="33">
                  <c:v>7.0710852652949602E-2</c:v>
                </c:pt>
                <c:pt idx="34">
                  <c:v>6.9402118555696002E-2</c:v>
                </c:pt>
                <c:pt idx="35">
                  <c:v>6.9755570296486796E-2</c:v>
                </c:pt>
                <c:pt idx="36">
                  <c:v>7.0112645672494103E-2</c:v>
                </c:pt>
                <c:pt idx="37">
                  <c:v>7.0473404469754197E-2</c:v>
                </c:pt>
                <c:pt idx="38">
                  <c:v>7.0837906874479106E-2</c:v>
                </c:pt>
                <c:pt idx="39">
                  <c:v>6.9614338616013099E-2</c:v>
                </c:pt>
                <c:pt idx="40">
                  <c:v>6.9942455850313306E-2</c:v>
                </c:pt>
                <c:pt idx="41">
                  <c:v>7.0273692683161096E-2</c:v>
                </c:pt>
                <c:pt idx="42">
                  <c:v>7.0608095016466102E-2</c:v>
                </c:pt>
                <c:pt idx="43">
                  <c:v>7.0945709399608897E-2</c:v>
                </c:pt>
                <c:pt idx="44">
                  <c:v>6.9797214873896396E-2</c:v>
                </c:pt>
                <c:pt idx="45">
                  <c:v>7.0103397695818997E-2</c:v>
                </c:pt>
                <c:pt idx="46">
                  <c:v>7.0412291115583503E-2</c:v>
                </c:pt>
                <c:pt idx="47">
                  <c:v>7.07239317405155E-2</c:v>
                </c:pt>
                <c:pt idx="48" formatCode="0.00E+00">
                  <c:v>7.1038356769867306E-2</c:v>
                </c:pt>
                <c:pt idx="49">
                  <c:v>6.9956471714949994E-2</c:v>
                </c:pt>
                <c:pt idx="50">
                  <c:v>7.0243470479269501E-2</c:v>
                </c:pt>
                <c:pt idx="51">
                  <c:v>7.0532845342167805E-2</c:v>
                </c:pt>
                <c:pt idx="52">
                  <c:v>7.0824626158162401E-2</c:v>
                </c:pt>
                <c:pt idx="53">
                  <c:v>6.9828415710414801E-2</c:v>
                </c:pt>
                <c:pt idx="54">
                  <c:v>7.0096416581714102E-2</c:v>
                </c:pt>
                <c:pt idx="55">
                  <c:v>7.0366492724111496E-2</c:v>
                </c:pt>
                <c:pt idx="56">
                  <c:v>7.0638668485150394E-2</c:v>
                </c:pt>
                <c:pt idx="57">
                  <c:v>7.0912968588936601E-2</c:v>
                </c:pt>
                <c:pt idx="58">
                  <c:v>6.9967175333321696E-2</c:v>
                </c:pt>
                <c:pt idx="59">
                  <c:v>7.0220364024674797E-2</c:v>
                </c:pt>
                <c:pt idx="60">
                  <c:v>7.0475400939972399E-2</c:v>
                </c:pt>
                <c:pt idx="61">
                  <c:v>7.0732306500241995E-2</c:v>
                </c:pt>
                <c:pt idx="62">
                  <c:v>7.0991101427828801E-2</c:v>
                </c:pt>
                <c:pt idx="63">
                  <c:v>7.0090982746008598E-2</c:v>
                </c:pt>
                <c:pt idx="64">
                  <c:v>7.0330909536387598E-2</c:v>
                </c:pt>
                <c:pt idx="65">
                  <c:v>7.0572492786623003E-2</c:v>
                </c:pt>
                <c:pt idx="66">
                  <c:v>7.0815749798970498E-2</c:v>
                </c:pt>
                <c:pt idx="67">
                  <c:v>6.9975625928442295E-2</c:v>
                </c:pt>
                <c:pt idx="68">
                  <c:v>7.0202131481293104E-2</c:v>
                </c:pt>
                <c:pt idx="69">
                  <c:v>7.0430115487954997E-2</c:v>
                </c:pt>
                <c:pt idx="70">
                  <c:v>7.0659592544459998E-2</c:v>
                </c:pt>
                <c:pt idx="71">
                  <c:v>7.08905774403428E-2</c:v>
                </c:pt>
                <c:pt idx="72">
                  <c:v>7.0086635747396195E-2</c:v>
                </c:pt>
                <c:pt idx="73">
                  <c:v>7.0302468631553705E-2</c:v>
                </c:pt>
                <c:pt idx="74">
                  <c:v>7.0519641606985303E-2</c:v>
                </c:pt>
                <c:pt idx="75">
                  <c:v>7.0738167256232304E-2</c:v>
                </c:pt>
                <c:pt idx="76">
                  <c:v>7.0958058320578499E-2</c:v>
                </c:pt>
                <c:pt idx="77">
                  <c:v>7.0187378622329502E-2</c:v>
                </c:pt>
                <c:pt idx="78">
                  <c:v>7.0393498546741207E-2</c:v>
                </c:pt>
                <c:pt idx="79">
                  <c:v>7.0600838747696307E-2</c:v>
                </c:pt>
                <c:pt idx="80">
                  <c:v>7.0809410148397603E-2</c:v>
                </c:pt>
                <c:pt idx="81">
                  <c:v>7.10192238034449E-2</c:v>
                </c:pt>
                <c:pt idx="82">
                  <c:v>7.0279215947895393E-2</c:v>
                </c:pt>
                <c:pt idx="83">
                  <c:v>7.0476458840561196E-2</c:v>
                </c:pt>
                <c:pt idx="84">
                  <c:v>7.0674817571066695E-2</c:v>
                </c:pt>
                <c:pt idx="85">
                  <c:v>7.0874301682726695E-2</c:v>
                </c:pt>
                <c:pt idx="86">
                  <c:v>7.01751961613684E-2</c:v>
                </c:pt>
                <c:pt idx="87">
                  <c:v>7.0363278606452001E-2</c:v>
                </c:pt>
                <c:pt idx="88">
                  <c:v>7.0552377009140202E-2</c:v>
                </c:pt>
                <c:pt idx="89">
                  <c:v>7.0742499664830705E-2</c:v>
                </c:pt>
                <c:pt idx="90">
                  <c:v>7.0933654959927803E-2</c:v>
                </c:pt>
                <c:pt idx="91">
                  <c:v>7.0259850512181504E-2</c:v>
                </c:pt>
                <c:pt idx="92">
                  <c:v>7.0440513778598002E-2</c:v>
                </c:pt>
                <c:pt idx="93">
                  <c:v>7.0622113209385107E-2</c:v>
                </c:pt>
                <c:pt idx="94">
                  <c:v>7.0804656136575106E-2</c:v>
                </c:pt>
                <c:pt idx="95">
                  <c:v>7.0988149969349407E-2</c:v>
                </c:pt>
                <c:pt idx="96">
                  <c:v>7.0337913999588497E-2</c:v>
                </c:pt>
                <c:pt idx="97">
                  <c:v>7.0511720789499605E-2</c:v>
                </c:pt>
                <c:pt idx="98">
                  <c:v>7.0686392993355204E-2</c:v>
                </c:pt>
                <c:pt idx="99">
                  <c:v>7.0861937123394794E-2</c:v>
                </c:pt>
                <c:pt idx="100" formatCode="0.00E+00">
                  <c:v>7.1038359757689004E-2</c:v>
                </c:pt>
                <c:pt idx="101">
                  <c:v>7.0410127494704405E-2</c:v>
                </c:pt>
                <c:pt idx="102">
                  <c:v>7.0577578876046904E-2</c:v>
                </c:pt>
                <c:pt idx="103">
                  <c:v>7.0745832647384696E-2</c:v>
                </c:pt>
                <c:pt idx="104">
                  <c:v>7.0914894618957405E-2</c:v>
                </c:pt>
                <c:pt idx="105">
                  <c:v>7.0316321603185003E-2</c:v>
                </c:pt>
                <c:pt idx="106">
                  <c:v>7.0477124838043401E-2</c:v>
                </c:pt>
                <c:pt idx="107">
                  <c:v>7.0638668922750406E-2</c:v>
                </c:pt>
                <c:pt idx="108">
                  <c:v>7.0800959014698697E-2</c:v>
                </c:pt>
                <c:pt idx="109">
                  <c:v>7.0964000319501994E-2</c:v>
                </c:pt>
                <c:pt idx="110">
                  <c:v>7.0384103070221596E-2</c:v>
                </c:pt>
                <c:pt idx="111">
                  <c:v>7.0539451493723204E-2</c:v>
                </c:pt>
                <c:pt idx="112">
                  <c:v>7.0695490641486503E-2</c:v>
                </c:pt>
                <c:pt idx="113">
                  <c:v>7.0852225153696199E-2</c:v>
                </c:pt>
                <c:pt idx="114">
                  <c:v>7.1009659712401002E-2</c:v>
                </c:pt>
                <c:pt idx="115">
                  <c:v>7.0447328113795393E-2</c:v>
                </c:pt>
                <c:pt idx="116">
                  <c:v>7.0597579433596694E-2</c:v>
                </c:pt>
                <c:pt idx="117">
                  <c:v>7.0748476271720401E-2</c:v>
                </c:pt>
                <c:pt idx="118">
                  <c:v>7.0900022818048705E-2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18496"/>
        <c:axId val="251421056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var'!$I$2:$I$120</c:f>
              <c:numCache>
                <c:formatCode>General</c:formatCode>
                <c:ptCount val="119"/>
                <c:pt idx="0">
                  <c:v>9.9863745044305396E-2</c:v>
                </c:pt>
                <c:pt idx="1">
                  <c:v>9.9707512661573502E-2</c:v>
                </c:pt>
                <c:pt idx="2">
                  <c:v>8.5382399722469998E-2</c:v>
                </c:pt>
                <c:pt idx="3">
                  <c:v>7.2751058721387304E-2</c:v>
                </c:pt>
                <c:pt idx="4">
                  <c:v>6.1658923376937499E-2</c:v>
                </c:pt>
                <c:pt idx="5">
                  <c:v>5.1961118358769903E-2</c:v>
                </c:pt>
                <c:pt idx="6">
                  <c:v>5.2543636385303898E-2</c:v>
                </c:pt>
                <c:pt idx="7">
                  <c:v>4.4797842757561199E-2</c:v>
                </c:pt>
                <c:pt idx="8">
                  <c:v>3.8026844945373402E-2</c:v>
                </c:pt>
                <c:pt idx="9">
                  <c:v>3.2130090379396903E-2</c:v>
                </c:pt>
                <c:pt idx="10">
                  <c:v>2.7014997145989199E-2</c:v>
                </c:pt>
                <c:pt idx="11">
                  <c:v>2.75803839652357E-2</c:v>
                </c:pt>
                <c:pt idx="12">
                  <c:v>2.3437338798568699E-2</c:v>
                </c:pt>
                <c:pt idx="13">
                  <c:v>1.98390970933661E-2</c:v>
                </c:pt>
                <c:pt idx="14">
                  <c:v>1.6724681349854598E-2</c:v>
                </c:pt>
                <c:pt idx="15">
                  <c:v>1.6978382448107399E-2</c:v>
                </c:pt>
                <c:pt idx="16">
                  <c:v>1.4439625838233199E-2</c:v>
                </c:pt>
                <c:pt idx="17">
                  <c:v>1.2239173911380999E-2</c:v>
                </c:pt>
                <c:pt idx="18">
                  <c:v>1.03376682936275E-2</c:v>
                </c:pt>
                <c:pt idx="19">
                  <c:v>8.6996370800910498E-3</c:v>
                </c:pt>
                <c:pt idx="20">
                  <c:v>8.8938782086817707E-3</c:v>
                </c:pt>
                <c:pt idx="21">
                  <c:v>7.5462970074305696E-3</c:v>
                </c:pt>
                <c:pt idx="22">
                  <c:v>6.3832303091163204E-3</c:v>
                </c:pt>
                <c:pt idx="23">
                  <c:v>5.3822025088014003E-3</c:v>
                </c:pt>
                <c:pt idx="24">
                  <c:v>4.5231238200760804E-3</c:v>
                </c:pt>
                <c:pt idx="25">
                  <c:v>4.6509783481399301E-3</c:v>
                </c:pt>
                <c:pt idx="26">
                  <c:v>3.93869104391992E-3</c:v>
                </c:pt>
                <c:pt idx="27">
                  <c:v>3.3260649220123902E-3</c:v>
                </c:pt>
                <c:pt idx="28">
                  <c:v>2.8005167373725201E-3</c:v>
                </c:pt>
                <c:pt idx="29">
                  <c:v>2.3508745465849299E-3</c:v>
                </c:pt>
                <c:pt idx="30">
                  <c:v>2.4290917745651199E-3</c:v>
                </c:pt>
                <c:pt idx="31">
                  <c:v>2.0537778714408402E-3</c:v>
                </c:pt>
                <c:pt idx="32">
                  <c:v>1.7319118364512399E-3</c:v>
                </c:pt>
                <c:pt idx="33">
                  <c:v>1.45654798853186E-3</c:v>
                </c:pt>
                <c:pt idx="34">
                  <c:v>1.49752300434371E-3</c:v>
                </c:pt>
                <c:pt idx="35">
                  <c:v>1.26741692259315E-3</c:v>
                </c:pt>
                <c:pt idx="36">
                  <c:v>1.0701308540064E-3</c:v>
                </c:pt>
                <c:pt idx="37">
                  <c:v>9.0135531137081699E-4</c:v>
                </c:pt>
                <c:pt idx="38">
                  <c:v>7.5729655172195596E-4</c:v>
                </c:pt>
                <c:pt idx="39">
                  <c:v>7.8179107468163804E-4</c:v>
                </c:pt>
                <c:pt idx="40">
                  <c:v>6.6078941644832196E-4</c:v>
                </c:pt>
                <c:pt idx="41">
                  <c:v>5.5727786780262697E-4</c:v>
                </c:pt>
                <c:pt idx="42">
                  <c:v>4.68911713166576E-4</c:v>
                </c:pt>
                <c:pt idx="43">
                  <c:v>3.9363536628330299E-4</c:v>
                </c:pt>
                <c:pt idx="44">
                  <c:v>4.07819945093187E-4</c:v>
                </c:pt>
                <c:pt idx="45">
                  <c:v>3.44303819902718E-4</c:v>
                </c:pt>
                <c:pt idx="46">
                  <c:v>2.90074057683909E-4</c:v>
                </c:pt>
                <c:pt idx="47">
                  <c:v>2.4386360062121E-4</c:v>
                </c:pt>
                <c:pt idx="48">
                  <c:v>2.04565612996266E-4</c:v>
                </c:pt>
                <c:pt idx="49">
                  <c:v>2.12603612612474E-4</c:v>
                </c:pt>
                <c:pt idx="50">
                  <c:v>1.79310609955746E-4</c:v>
                </c:pt>
                <c:pt idx="51">
                  <c:v>1.5093360634164699E-4</c:v>
                </c:pt>
                <c:pt idx="52">
                  <c:v>1.2679160611581901E-4</c:v>
                </c:pt>
                <c:pt idx="53">
                  <c:v>1.31221720110412E-4</c:v>
                </c:pt>
                <c:pt idx="54">
                  <c:v>1.10776089862084E-4</c:v>
                </c:pt>
                <c:pt idx="55" formatCode="0.00E+00">
                  <c:v>9.3345584710238094E-5</c:v>
                </c:pt>
                <c:pt idx="56" formatCode="0.00E+00">
                  <c:v>7.8511216220312103E-5</c:v>
                </c:pt>
                <c:pt idx="57" formatCode="0.00E+00">
                  <c:v>6.5908581866043906E-5</c:v>
                </c:pt>
                <c:pt idx="58" formatCode="0.00E+00">
                  <c:v>6.8403271224835006E-5</c:v>
                </c:pt>
                <c:pt idx="59" formatCode="0.00E+00">
                  <c:v>5.7694251915423499E-5</c:v>
                </c:pt>
                <c:pt idx="60" formatCode="0.00E+00">
                  <c:v>4.85774700757678E-5</c:v>
                </c:pt>
                <c:pt idx="61" formatCode="0.00E+00">
                  <c:v>4.0828967737152501E-5</c:v>
                </c:pt>
                <c:pt idx="62" formatCode="0.00E+00">
                  <c:v>3.4254455888023202E-5</c:v>
                </c:pt>
                <c:pt idx="63" formatCode="0.00E+00">
                  <c:v>3.5640986088734299E-5</c:v>
                </c:pt>
                <c:pt idx="64" formatCode="0.00E+00">
                  <c:v>3.0037244422626901E-5</c:v>
                </c:pt>
                <c:pt idx="65" formatCode="0.00E+00">
                  <c:v>2.52727612096367E-5</c:v>
                </c:pt>
                <c:pt idx="66" formatCode="0.00E+00">
                  <c:v>2.1228217049799199E-5</c:v>
                </c:pt>
                <c:pt idx="67" formatCode="0.00E+00">
                  <c:v>2.20080817970445E-5</c:v>
                </c:pt>
                <c:pt idx="68" formatCode="0.00E+00">
                  <c:v>1.85632447835517E-5</c:v>
                </c:pt>
                <c:pt idx="69" formatCode="0.00E+00">
                  <c:v>1.56333684397401E-5</c:v>
                </c:pt>
                <c:pt idx="70" formatCode="0.00E+00">
                  <c:v>1.3145158810662001E-5</c:v>
                </c:pt>
                <c:pt idx="71" formatCode="0.00E+00">
                  <c:v>1.1035220118168799E-5</c:v>
                </c:pt>
                <c:pt idx="72" formatCode="0.00E+00">
                  <c:v>1.1467085049292199E-5</c:v>
                </c:pt>
                <c:pt idx="73" formatCode="0.00E+00">
                  <c:v>9.6652574523780501E-6</c:v>
                </c:pt>
                <c:pt idx="74" formatCode="0.00E+00">
                  <c:v>8.1344709139840402E-6</c:v>
                </c:pt>
                <c:pt idx="75" formatCode="0.00E+00">
                  <c:v>6.8358007314522098E-6</c:v>
                </c:pt>
                <c:pt idx="76" formatCode="0.00E+00">
                  <c:v>5.7356426788050301E-6</c:v>
                </c:pt>
                <c:pt idx="77" formatCode="0.00E+00">
                  <c:v>5.9727112313047101E-6</c:v>
                </c:pt>
                <c:pt idx="78" formatCode="0.00E+00">
                  <c:v>5.0309265612280802E-6</c:v>
                </c:pt>
                <c:pt idx="79" formatCode="0.00E+00">
                  <c:v>4.2316149772521599E-6</c:v>
                </c:pt>
                <c:pt idx="80" formatCode="0.00E+00">
                  <c:v>3.5541493552515802E-6</c:v>
                </c:pt>
                <c:pt idx="81" formatCode="0.00E+00">
                  <c:v>2.98075275674751E-6</c:v>
                </c:pt>
                <c:pt idx="82" formatCode="0.00E+00">
                  <c:v>3.1099782667122501E-6</c:v>
                </c:pt>
                <c:pt idx="83" formatCode="0.00E+00">
                  <c:v>2.6180250369850802E-6</c:v>
                </c:pt>
                <c:pt idx="84" formatCode="0.00E+00">
                  <c:v>2.20087879661882E-6</c:v>
                </c:pt>
                <c:pt idx="85" formatCode="0.00E+00">
                  <c:v>1.8476292527377999E-6</c:v>
                </c:pt>
                <c:pt idx="86" formatCode="0.00E+00">
                  <c:v>1.9217035800377502E-6</c:v>
                </c:pt>
                <c:pt idx="87" formatCode="0.00E+00">
                  <c:v>1.61892597503933E-6</c:v>
                </c:pt>
                <c:pt idx="88" formatCode="0.00E+00">
                  <c:v>1.36208568900646E-6</c:v>
                </c:pt>
                <c:pt idx="89" formatCode="0.00E+00">
                  <c:v>1.14448506653667E-6</c:v>
                </c:pt>
                <c:pt idx="90" formatCode="0.00E+00">
                  <c:v>9.6036275609808509E-7</c:v>
                </c:pt>
                <c:pt idx="91" formatCode="0.00E+00">
                  <c:v>1.0006777340447E-6</c:v>
                </c:pt>
                <c:pt idx="92" formatCode="0.00E+00">
                  <c:v>8.4254725117616101E-7</c:v>
                </c:pt>
                <c:pt idx="93" formatCode="0.00E+00">
                  <c:v>7.0851862130586695E-7</c:v>
                </c:pt>
                <c:pt idx="94" formatCode="0.00E+00">
                  <c:v>5.9505524910575101E-7</c:v>
                </c:pt>
                <c:pt idx="95" formatCode="0.00E+00">
                  <c:v>4.99119112883683E-7</c:v>
                </c:pt>
                <c:pt idx="96" formatCode="0.00E+00">
                  <c:v>5.2094703463511102E-7</c:v>
                </c:pt>
                <c:pt idx="97" formatCode="0.00E+00">
                  <c:v>4.3840035957090501E-7</c:v>
                </c:pt>
                <c:pt idx="98" formatCode="0.00E+00">
                  <c:v>3.6848851189350899E-7</c:v>
                </c:pt>
                <c:pt idx="99" formatCode="0.00E+00">
                  <c:v>3.0934658980085701E-7</c:v>
                </c:pt>
                <c:pt idx="100" formatCode="0.00E+00">
                  <c:v>2.5937462968611001E-7</c:v>
                </c:pt>
                <c:pt idx="101" formatCode="0.00E+00">
                  <c:v>2.7114170184893698E-7</c:v>
                </c:pt>
                <c:pt idx="102" formatCode="0.00E+00">
                  <c:v>2.2806933510742199E-7</c:v>
                </c:pt>
                <c:pt idx="103" formatCode="0.00E+00">
                  <c:v>1.91615526779173E-7</c:v>
                </c:pt>
                <c:pt idx="104" formatCode="0.00E+00">
                  <c:v>1.6079807155828E-7</c:v>
                </c:pt>
                <c:pt idx="105" formatCode="0.00E+00">
                  <c:v>1.6762951863277501E-7</c:v>
                </c:pt>
                <c:pt idx="106" formatCode="0.00E+00">
                  <c:v>1.4109535336481899E-7</c:v>
                </c:pt>
                <c:pt idx="107" formatCode="0.00E+00">
                  <c:v>1.18628989213629E-7</c:v>
                </c:pt>
                <c:pt idx="108" formatCode="0.00E+00">
                  <c:v>9.9627343045273404E-8</c:v>
                </c:pt>
                <c:pt idx="109" formatCode="0.00E+00">
                  <c:v>8.3573663038316303E-8</c:v>
                </c:pt>
                <c:pt idx="110" formatCode="0.00E+00">
                  <c:v>8.7253716136776601E-8</c:v>
                </c:pt>
                <c:pt idx="111" formatCode="0.00E+00">
                  <c:v>7.3409385461948105E-8</c:v>
                </c:pt>
                <c:pt idx="112" formatCode="0.00E+00">
                  <c:v>6.1695019549303699E-8</c:v>
                </c:pt>
                <c:pt idx="113" formatCode="0.00E+00">
                  <c:v>5.1793299800048697E-8</c:v>
                </c:pt>
                <c:pt idx="114" formatCode="0.00E+00">
                  <c:v>4.3432616855881999E-8</c:v>
                </c:pt>
                <c:pt idx="115" formatCode="0.00E+00">
                  <c:v>4.54082763237145E-8</c:v>
                </c:pt>
                <c:pt idx="116" formatCode="0.00E+00">
                  <c:v>3.81874464462541E-8</c:v>
                </c:pt>
                <c:pt idx="117" formatCode="0.00E+00">
                  <c:v>3.2081240136402697E-8</c:v>
                </c:pt>
                <c:pt idx="118" formatCode="0.00E+00">
                  <c:v>2.6922852008678701E-8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53824"/>
        <c:axId val="251422976"/>
      </c:scatterChart>
      <c:valAx>
        <c:axId val="251418496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21056"/>
        <c:crosses val="autoZero"/>
        <c:crossBetween val="midCat"/>
      </c:valAx>
      <c:valAx>
        <c:axId val="251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18496"/>
        <c:crosses val="autoZero"/>
        <c:crossBetween val="midCat"/>
      </c:valAx>
      <c:valAx>
        <c:axId val="251422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453824"/>
        <c:crosses val="max"/>
        <c:crossBetween val="midCat"/>
      </c:valAx>
      <c:valAx>
        <c:axId val="2514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4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6781790716685910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var'!$J$602:$J$720</c:f>
              <c:numCache>
                <c:formatCode>General</c:formatCode>
                <c:ptCount val="119"/>
                <c:pt idx="0">
                  <c:v>0.59820653375165089</c:v>
                </c:pt>
                <c:pt idx="1">
                  <c:v>0.62016136891967688</c:v>
                </c:pt>
                <c:pt idx="2">
                  <c:v>0.6135419250854689</c:v>
                </c:pt>
                <c:pt idx="3">
                  <c:v>0.60700839846282584</c:v>
                </c:pt>
                <c:pt idx="4">
                  <c:v>0.60050728049744295</c:v>
                </c:pt>
                <c:pt idx="5">
                  <c:v>0.5939973554556206</c:v>
                </c:pt>
                <c:pt idx="6">
                  <c:v>0.61287602101697924</c:v>
                </c:pt>
                <c:pt idx="7">
                  <c:v>0.60765775495054075</c:v>
                </c:pt>
                <c:pt idx="8">
                  <c:v>0.6024131455488877</c:v>
                </c:pt>
                <c:pt idx="9">
                  <c:v>0.59712786323555644</c:v>
                </c:pt>
                <c:pt idx="10">
                  <c:v>0.59179078961948794</c:v>
                </c:pt>
                <c:pt idx="11">
                  <c:v>0.60834158253042336</c:v>
                </c:pt>
                <c:pt idx="12">
                  <c:v>0.60390965887579307</c:v>
                </c:pt>
                <c:pt idx="13">
                  <c:v>0.59943597300500573</c:v>
                </c:pt>
                <c:pt idx="14">
                  <c:v>0.59491631606238038</c:v>
                </c:pt>
                <c:pt idx="15">
                  <c:v>0.60893053935655206</c:v>
                </c:pt>
                <c:pt idx="16">
                  <c:v>0.60507795429200162</c:v>
                </c:pt>
                <c:pt idx="17">
                  <c:v>0.60118946793749639</c:v>
                </c:pt>
                <c:pt idx="18">
                  <c:v>0.59726327730700457</c:v>
                </c:pt>
                <c:pt idx="19">
                  <c:v>0.59329781504011125</c:v>
                </c:pt>
                <c:pt idx="20">
                  <c:v>0.6060012163301095</c:v>
                </c:pt>
                <c:pt idx="21">
                  <c:v>0.60255868967731518</c:v>
                </c:pt>
                <c:pt idx="22">
                  <c:v>0.59908565023698468</c:v>
                </c:pt>
                <c:pt idx="23">
                  <c:v>0.5955812569408323</c:v>
                </c:pt>
                <c:pt idx="24">
                  <c:v>0.59204471018322369</c:v>
                </c:pt>
                <c:pt idx="25">
                  <c:v>0.60365425964141828</c:v>
                </c:pt>
                <c:pt idx="26">
                  <c:v>0.60053967968440369</c:v>
                </c:pt>
                <c:pt idx="27">
                  <c:v>0.59739970164344414</c:v>
                </c:pt>
                <c:pt idx="28">
                  <c:v>0.59423380933452008</c:v>
                </c:pt>
                <c:pt idx="29">
                  <c:v>0.59104148658512445</c:v>
                </c:pt>
                <c:pt idx="30">
                  <c:v>0.60172604021122156</c:v>
                </c:pt>
                <c:pt idx="31">
                  <c:v>0.59888161279012875</c:v>
                </c:pt>
                <c:pt idx="32">
                  <c:v>0.59601590520616488</c:v>
                </c:pt>
                <c:pt idx="33">
                  <c:v>0.59312854889042133</c:v>
                </c:pt>
                <c:pt idx="34">
                  <c:v>0.60271213968936499</c:v>
                </c:pt>
                <c:pt idx="35">
                  <c:v>0.60011233630556571</c:v>
                </c:pt>
                <c:pt idx="36">
                  <c:v>0.59749476374130983</c:v>
                </c:pt>
                <c:pt idx="37">
                  <c:v>0.59485914612170976</c:v>
                </c:pt>
                <c:pt idx="38">
                  <c:v>0.59220520173005431</c:v>
                </c:pt>
                <c:pt idx="39">
                  <c:v>0.60115069168575308</c:v>
                </c:pt>
                <c:pt idx="40">
                  <c:v>0.59874168673130646</c:v>
                </c:pt>
                <c:pt idx="41">
                  <c:v>0.59631741400172289</c:v>
                </c:pt>
                <c:pt idx="42">
                  <c:v>0.59387765571930107</c:v>
                </c:pt>
                <c:pt idx="43">
                  <c:v>0.59142218927676105</c:v>
                </c:pt>
                <c:pt idx="44">
                  <c:v>0.59980726340548363</c:v>
                </c:pt>
                <c:pt idx="45">
                  <c:v>0.59756294864338377</c:v>
                </c:pt>
                <c:pt idx="46">
                  <c:v>0.59530537742521183</c:v>
                </c:pt>
                <c:pt idx="47">
                  <c:v>0.59303437397708259</c:v>
                </c:pt>
                <c:pt idx="48">
                  <c:v>0.5907497587676559</c:v>
                </c:pt>
                <c:pt idx="49">
                  <c:v>0.59863914074699809</c:v>
                </c:pt>
                <c:pt idx="50">
                  <c:v>0.59653843241503801</c:v>
                </c:pt>
                <c:pt idx="51">
                  <c:v>0.5944261068529535</c:v>
                </c:pt>
                <c:pt idx="52">
                  <c:v>0.59230201994668052</c:v>
                </c:pt>
                <c:pt idx="53">
                  <c:v>0.59957833171050523</c:v>
                </c:pt>
                <c:pt idx="54">
                  <c:v>0.59761410028993134</c:v>
                </c:pt>
                <c:pt idx="55">
                  <c:v>0.59563972217561878</c:v>
                </c:pt>
                <c:pt idx="56">
                  <c:v>0.5936550799159378</c:v>
                </c:pt>
                <c:pt idx="57">
                  <c:v>0.59166005384194242</c:v>
                </c:pt>
                <c:pt idx="58">
                  <c:v>0.59856071158046154</c:v>
                </c:pt>
                <c:pt idx="59">
                  <c:v>0.59670736465559604</c:v>
                </c:pt>
                <c:pt idx="60">
                  <c:v>0.59484498205280023</c:v>
                </c:pt>
                <c:pt idx="61">
                  <c:v>0.59297346506766491</c:v>
                </c:pt>
                <c:pt idx="62">
                  <c:v>0.59109271323557933</c:v>
                </c:pt>
                <c:pt idx="63">
                  <c:v>0.59765388162492339</c:v>
                </c:pt>
                <c:pt idx="64">
                  <c:v>0.59589956672292721</c:v>
                </c:pt>
                <c:pt idx="65">
                  <c:v>0.59413715418001722</c:v>
                </c:pt>
                <c:pt idx="66">
                  <c:v>0.59236656024864998</c:v>
                </c:pt>
                <c:pt idx="67">
                  <c:v>0.59849878293033598</c:v>
                </c:pt>
                <c:pt idx="68">
                  <c:v>0.59684067976763366</c:v>
                </c:pt>
                <c:pt idx="69">
                  <c:v>0.59517534869284672</c:v>
                </c:pt>
                <c:pt idx="70">
                  <c:v>0.59350271916230979</c:v>
                </c:pt>
                <c:pt idx="71">
                  <c:v>0.59182271950884358</c:v>
                </c:pt>
                <c:pt idx="72">
                  <c:v>0.59768570381194264</c:v>
                </c:pt>
                <c:pt idx="73">
                  <c:v>0.59610731517669291</c:v>
                </c:pt>
                <c:pt idx="74">
                  <c:v>0.5945223754114809</c:v>
                </c:pt>
                <c:pt idx="75">
                  <c:v>0.59293082363622418</c:v>
                </c:pt>
                <c:pt idx="76">
                  <c:v>0.59133259804772964</c:v>
                </c:pt>
                <c:pt idx="77">
                  <c:v>0.59694856748216218</c:v>
                </c:pt>
                <c:pt idx="78">
                  <c:v>0.59544257907015186</c:v>
                </c:pt>
                <c:pt idx="79">
                  <c:v>0.59393062550972353</c:v>
                </c:pt>
                <c:pt idx="80">
                  <c:v>0.59241265389673781</c:v>
                </c:pt>
                <c:pt idx="81">
                  <c:v>0.59088861056160391</c:v>
                </c:pt>
                <c:pt idx="82">
                  <c:v>0.59627720716210564</c:v>
                </c:pt>
                <c:pt idx="83">
                  <c:v>0.59483726735572418</c:v>
                </c:pt>
                <c:pt idx="84">
                  <c:v>0.59339187312897468</c:v>
                </c:pt>
                <c:pt idx="85">
                  <c:v>0.59194097821898151</c:v>
                </c:pt>
                <c:pt idx="86">
                  <c:v>0.59703766914388956</c:v>
                </c:pt>
                <c:pt idx="87">
                  <c:v>0.59566319357901254</c:v>
                </c:pt>
                <c:pt idx="88">
                  <c:v>0.59428375158356361</c:v>
                </c:pt>
                <c:pt idx="89">
                  <c:v>0.59289930299864069</c:v>
                </c:pt>
                <c:pt idx="90">
                  <c:v>0.5915098071358772</c:v>
                </c:pt>
                <c:pt idx="91">
                  <c:v>0.59641872610690816</c:v>
                </c:pt>
                <c:pt idx="92">
                  <c:v>0.59509947894846293</c:v>
                </c:pt>
                <c:pt idx="93">
                  <c:v>0.59377565557974576</c:v>
                </c:pt>
                <c:pt idx="94">
                  <c:v>0.59244722047563869</c:v>
                </c:pt>
                <c:pt idx="95">
                  <c:v>0.59111413766140575</c:v>
                </c:pt>
                <c:pt idx="96">
                  <c:v>0.59584841129353983</c:v>
                </c:pt>
                <c:pt idx="97">
                  <c:v>0.59458012506008096</c:v>
                </c:pt>
                <c:pt idx="98">
                  <c:v>0.59330760858498965</c:v>
                </c:pt>
                <c:pt idx="99">
                  <c:v>0.59203083029053349</c:v>
                </c:pt>
                <c:pt idx="100">
                  <c:v>0.59074975821471942</c:v>
                </c:pt>
                <c:pt idx="101">
                  <c:v>0.59532120966693169</c:v>
                </c:pt>
                <c:pt idx="102">
                  <c:v>0.59410009316242207</c:v>
                </c:pt>
                <c:pt idx="103">
                  <c:v>0.59287505458047352</c:v>
                </c:pt>
                <c:pt idx="104">
                  <c:v>0.5916460657268886</c:v>
                </c:pt>
                <c:pt idx="105">
                  <c:v>0.59600611850757579</c:v>
                </c:pt>
                <c:pt idx="106">
                  <c:v>0.59483240988587083</c:v>
                </c:pt>
                <c:pt idx="107">
                  <c:v>0.59365507985699539</c:v>
                </c:pt>
                <c:pt idx="108">
                  <c:v>0.59247410342476481</c:v>
                </c:pt>
                <c:pt idx="109">
                  <c:v>0.59128945531185539</c:v>
                </c:pt>
                <c:pt idx="110">
                  <c:v>0.59551116210096688</c:v>
                </c:pt>
                <c:pt idx="111">
                  <c:v>0.59437796303175494</c:v>
                </c:pt>
                <c:pt idx="112">
                  <c:v>0.59324138766030954</c:v>
                </c:pt>
                <c:pt idx="113">
                  <c:v>0.59210141348169809</c:v>
                </c:pt>
                <c:pt idx="114">
                  <c:v>0.59095801774656975</c:v>
                </c:pt>
                <c:pt idx="115">
                  <c:v>0.59504976300637813</c:v>
                </c:pt>
                <c:pt idx="116">
                  <c:v>0.59395437012636709</c:v>
                </c:pt>
                <c:pt idx="117">
                  <c:v>0.59285582197936793</c:v>
                </c:pt>
                <c:pt idx="118">
                  <c:v>0.59175409823132563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4-47CE-866E-51DD3054A990}"/>
            </c:ext>
          </c:extLst>
        </c:ser>
        <c:ser>
          <c:idx val="1"/>
          <c:order val="3"/>
          <c:tx>
            <c:strRef>
              <c:f>'r var'!$AF$601</c:f>
              <c:strCache>
                <c:ptCount val="1"/>
                <c:pt idx="0">
                  <c:v>-logRefl2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'r var'!$Z$602:$Z$720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var'!$AF$602:$AF$720</c:f>
              <c:numCache>
                <c:formatCode>General</c:formatCode>
                <c:ptCount val="119"/>
                <c:pt idx="0">
                  <c:v>0.71156946751759298</c:v>
                </c:pt>
                <c:pt idx="1">
                  <c:v>0.70917945536784877</c:v>
                </c:pt>
                <c:pt idx="2">
                  <c:v>0.70710860508369355</c:v>
                </c:pt>
                <c:pt idx="3">
                  <c:v>0.70529119492627845</c:v>
                </c:pt>
                <c:pt idx="4">
                  <c:v>0.70367502789057157</c:v>
                </c:pt>
                <c:pt idx="5">
                  <c:v>0.7022185906485231</c:v>
                </c:pt>
                <c:pt idx="6">
                  <c:v>0.70088883652719658</c:v>
                </c:pt>
                <c:pt idx="7">
                  <c:v>0.69965944466805541</c:v>
                </c:pt>
                <c:pt idx="8">
                  <c:v>0.69850944637642287</c:v>
                </c:pt>
                <c:pt idx="9">
                  <c:v>0.69742213708237255</c:v>
                </c:pt>
                <c:pt idx="10">
                  <c:v>0.69638421203384948</c:v>
                </c:pt>
                <c:pt idx="11">
                  <c:v>0.69538507824592233</c:v>
                </c:pt>
                <c:pt idx="12">
                  <c:v>0.69441630592749592</c:v>
                </c:pt>
                <c:pt idx="13">
                  <c:v>0.69347119066452723</c:v>
                </c:pt>
                <c:pt idx="14">
                  <c:v>0.69254440378381088</c:v>
                </c:pt>
                <c:pt idx="15">
                  <c:v>0.69163171305814608</c:v>
                </c:pt>
                <c:pt idx="16">
                  <c:v>0.69072975959815441</c:v>
                </c:pt>
                <c:pt idx="17">
                  <c:v>0.68983587966353976</c:v>
                </c:pt>
                <c:pt idx="18">
                  <c:v>0.68894796240369849</c:v>
                </c:pt>
                <c:pt idx="19">
                  <c:v>0.68806433634190256</c:v>
                </c:pt>
                <c:pt idx="20">
                  <c:v>0.68718367885282239</c:v>
                </c:pt>
                <c:pt idx="21">
                  <c:v>0.68630494402838826</c:v>
                </c:pt>
                <c:pt idx="22">
                  <c:v>0.68542730524280782</c:v>
                </c:pt>
                <c:pt idx="23">
                  <c:v>0.68455010946095884</c:v>
                </c:pt>
                <c:pt idx="24">
                  <c:v>0.68367284092236769</c:v>
                </c:pt>
                <c:pt idx="25">
                  <c:v>0.68279509230466517</c:v>
                </c:pt>
                <c:pt idx="26">
                  <c:v>0.68191654184883754</c:v>
                </c:pt>
                <c:pt idx="27">
                  <c:v>0.68103693523233544</c:v>
                </c:pt>
                <c:pt idx="28">
                  <c:v>0.68015607121966881</c:v>
                </c:pt>
                <c:pt idx="29">
                  <c:v>0.6792737903154813</c:v>
                </c:pt>
                <c:pt idx="30">
                  <c:v>0.67838996580172561</c:v>
                </c:pt>
                <c:pt idx="31">
                  <c:v>0.67750449666582102</c:v>
                </c:pt>
                <c:pt idx="32">
                  <c:v>0.67661730202718828</c:v>
                </c:pt>
                <c:pt idx="33">
                  <c:v>0.67572831674965494</c:v>
                </c:pt>
                <c:pt idx="34">
                  <c:v>0.67483748799142984</c:v>
                </c:pt>
                <c:pt idx="35">
                  <c:v>0.67394477249543761</c:v>
                </c:pt>
                <c:pt idx="36">
                  <c:v>0.67305013446366269</c:v>
                </c:pt>
                <c:pt idx="37">
                  <c:v>0.67215354389158233</c:v>
                </c:pt>
                <c:pt idx="38">
                  <c:v>0.67125497526466815</c:v>
                </c:pt>
                <c:pt idx="39">
                  <c:v>0.67035440653946854</c:v>
                </c:pt>
                <c:pt idx="40">
                  <c:v>0.66945181834807332</c:v>
                </c:pt>
                <c:pt idx="41">
                  <c:v>0.66854719337774626</c:v>
                </c:pt>
                <c:pt idx="42">
                  <c:v>0.66764051588771112</c:v>
                </c:pt>
                <c:pt idx="43">
                  <c:v>0.66673177133321215</c:v>
                </c:pt>
                <c:pt idx="44">
                  <c:v>0.66582094607335451</c:v>
                </c:pt>
                <c:pt idx="45">
                  <c:v>0.66490802714432728</c:v>
                </c:pt>
                <c:pt idx="46">
                  <c:v>0.66399300208352374</c:v>
                </c:pt>
                <c:pt idx="47">
                  <c:v>0.66307585879329356</c:v>
                </c:pt>
                <c:pt idx="48">
                  <c:v>0.66215658543546929</c:v>
                </c:pt>
                <c:pt idx="49">
                  <c:v>0.6612351703497874</c:v>
                </c:pt>
                <c:pt idx="50">
                  <c:v>0.66031160199079209</c:v>
                </c:pt>
                <c:pt idx="51">
                  <c:v>0.65938586887908923</c:v>
                </c:pt>
                <c:pt idx="52">
                  <c:v>0.65845795956363118</c:v>
                </c:pt>
                <c:pt idx="53">
                  <c:v>0.65752786259254825</c:v>
                </c:pt>
                <c:pt idx="54">
                  <c:v>0.65659556649055884</c:v>
                </c:pt>
                <c:pt idx="55">
                  <c:v>0.65566105974141975</c:v>
                </c:pt>
                <c:pt idx="56">
                  <c:v>0.65472433077426884</c:v>
                </c:pt>
                <c:pt idx="57">
                  <c:v>0.65378536795292741</c:v>
                </c:pt>
                <c:pt idx="58">
                  <c:v>0.65284415956748798</c:v>
                </c:pt>
                <c:pt idx="59">
                  <c:v>0.65190069382763316</c:v>
                </c:pt>
                <c:pt idx="60">
                  <c:v>0.65095495885726873</c:v>
                </c:pt>
                <c:pt idx="61">
                  <c:v>0.65000694269017856</c:v>
                </c:pt>
                <c:pt idx="62">
                  <c:v>0.64905663326641572</c:v>
                </c:pt>
                <c:pt idx="63">
                  <c:v>0.64810401842928</c:v>
                </c:pt>
                <c:pt idx="64">
                  <c:v>0.64714908592273335</c:v>
                </c:pt>
                <c:pt idx="65">
                  <c:v>0.64619182338910863</c:v>
                </c:pt>
                <c:pt idx="66">
                  <c:v>0.64523221836709455</c:v>
                </c:pt>
                <c:pt idx="67">
                  <c:v>0.64427025828985685</c:v>
                </c:pt>
                <c:pt idx="68">
                  <c:v>0.6433059304833193</c:v>
                </c:pt>
                <c:pt idx="69">
                  <c:v>0.64233922216450645</c:v>
                </c:pt>
                <c:pt idx="70">
                  <c:v>0.64137012043997843</c:v>
                </c:pt>
                <c:pt idx="71">
                  <c:v>0.64039861230427331</c:v>
                </c:pt>
                <c:pt idx="72">
                  <c:v>0.63942468463840463</c:v>
                </c:pt>
                <c:pt idx="73">
                  <c:v>0.63844832420835573</c:v>
                </c:pt>
                <c:pt idx="74">
                  <c:v>0.63746951766357485</c:v>
                </c:pt>
                <c:pt idx="75">
                  <c:v>0.63648825153548227</c:v>
                </c:pt>
                <c:pt idx="76">
                  <c:v>0.63550451223595461</c:v>
                </c:pt>
                <c:pt idx="77">
                  <c:v>0.63451828605580007</c:v>
                </c:pt>
                <c:pt idx="78">
                  <c:v>0.63352955916322096</c:v>
                </c:pt>
                <c:pt idx="79">
                  <c:v>0.6325383176022511</c:v>
                </c:pt>
                <c:pt idx="80">
                  <c:v>0.63154454729117815</c:v>
                </c:pt>
                <c:pt idx="81">
                  <c:v>0.63054823402094584</c:v>
                </c:pt>
                <c:pt idx="82">
                  <c:v>0.62954936345351475</c:v>
                </c:pt>
                <c:pt idx="83">
                  <c:v>0.62854792112022362</c:v>
                </c:pt>
                <c:pt idx="84">
                  <c:v>0.62754389242011022</c:v>
                </c:pt>
                <c:pt idx="85">
                  <c:v>0.62653726261819687</c:v>
                </c:pt>
                <c:pt idx="86">
                  <c:v>0.62552801684377179</c:v>
                </c:pt>
                <c:pt idx="87">
                  <c:v>0.62451614008861878</c:v>
                </c:pt>
                <c:pt idx="88">
                  <c:v>0.62350161720523534</c:v>
                </c:pt>
                <c:pt idx="89">
                  <c:v>0.62248443290500666</c:v>
                </c:pt>
                <c:pt idx="90">
                  <c:v>0.62146457175635528</c:v>
                </c:pt>
                <c:pt idx="91">
                  <c:v>0.62044201818286804</c:v>
                </c:pt>
                <c:pt idx="92">
                  <c:v>0.61941675646137062</c:v>
                </c:pt>
                <c:pt idx="93">
                  <c:v>0.6183887707199891</c:v>
                </c:pt>
                <c:pt idx="94">
                  <c:v>0.61735804493616686</c:v>
                </c:pt>
                <c:pt idx="95">
                  <c:v>0.6163245629346541</c:v>
                </c:pt>
                <c:pt idx="96">
                  <c:v>0.61528830838545145</c:v>
                </c:pt>
                <c:pt idx="97">
                  <c:v>0.61424926480173248</c:v>
                </c:pt>
                <c:pt idx="98">
                  <c:v>0.61320741553772062</c:v>
                </c:pt>
                <c:pt idx="99">
                  <c:v>0.61216274378653168</c:v>
                </c:pt>
                <c:pt idx="100">
                  <c:v>0.61111523257797151</c:v>
                </c:pt>
                <c:pt idx="101">
                  <c:v>0.61006486477630817</c:v>
                </c:pt>
                <c:pt idx="102">
                  <c:v>0.60901162307799694</c:v>
                </c:pt>
                <c:pt idx="103">
                  <c:v>0.607955490009358</c:v>
                </c:pt>
                <c:pt idx="104">
                  <c:v>0.60689644792422481</c:v>
                </c:pt>
                <c:pt idx="105">
                  <c:v>0.60583447900154397</c:v>
                </c:pt>
                <c:pt idx="106">
                  <c:v>0.60476956524293168</c:v>
                </c:pt>
                <c:pt idx="107">
                  <c:v>0.60370168847018568</c:v>
                </c:pt>
                <c:pt idx="108">
                  <c:v>0.60263083032275921</c:v>
                </c:pt>
                <c:pt idx="109">
                  <c:v>0.6015569722551678</c:v>
                </c:pt>
                <c:pt idx="110">
                  <c:v>0.60048009553438264</c:v>
                </c:pt>
                <c:pt idx="111">
                  <c:v>0.5994001812371399</c:v>
                </c:pt>
                <c:pt idx="112">
                  <c:v>0.59831721024722362</c:v>
                </c:pt>
                <c:pt idx="113">
                  <c:v>0.5972311632526951</c:v>
                </c:pt>
                <c:pt idx="114">
                  <c:v>0.596142020743057</c:v>
                </c:pt>
                <c:pt idx="115">
                  <c:v>0.59504976300637813</c:v>
                </c:pt>
                <c:pt idx="116">
                  <c:v>0.59395437012636709</c:v>
                </c:pt>
                <c:pt idx="117">
                  <c:v>0.59285582197936793</c:v>
                </c:pt>
                <c:pt idx="118">
                  <c:v>0.59175409823132563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8-49D9-91F0-CA7CAE8A9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1808"/>
        <c:axId val="251774464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3016168699244184"/>
                  <c:y val="0.207916666666666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var'!$L$602:$L$720</c:f>
              <c:numCache>
                <c:formatCode>General</c:formatCode>
                <c:ptCount val="119"/>
                <c:pt idx="0">
                  <c:v>1.2225282633269177</c:v>
                </c:pt>
                <c:pt idx="1">
                  <c:v>1.1989815480936918</c:v>
                </c:pt>
                <c:pt idx="2">
                  <c:v>1.2847425039443334</c:v>
                </c:pt>
                <c:pt idx="3">
                  <c:v>1.3743127290851591</c:v>
                </c:pt>
                <c:pt idx="4">
                  <c:v>1.4680502695672675</c:v>
                </c:pt>
                <c:pt idx="5">
                  <c:v>1.5663642912758282</c:v>
                </c:pt>
                <c:pt idx="6">
                  <c:v>1.5332430527811753</c:v>
                </c:pt>
                <c:pt idx="7">
                  <c:v>1.6222103746581349</c:v>
                </c:pt>
                <c:pt idx="8">
                  <c:v>1.7145864111880333</c:v>
                </c:pt>
                <c:pt idx="9">
                  <c:v>1.8106433909334321</c:v>
                </c:pt>
                <c:pt idx="10">
                  <c:v>1.9106868580565313</c:v>
                </c:pt>
                <c:pt idx="11">
                  <c:v>1.8702641125454904</c:v>
                </c:pt>
                <c:pt idx="12">
                  <c:v>1.9616942707344744</c:v>
                </c:pt>
                <c:pt idx="13">
                  <c:v>2.0562011660308541</c:v>
                </c:pt>
                <c:pt idx="14">
                  <c:v>2.1539989247535929</c:v>
                </c:pt>
                <c:pt idx="15">
                  <c:v>2.1184217369136924</c:v>
                </c:pt>
                <c:pt idx="16">
                  <c:v>2.2091557230961278</c:v>
                </c:pt>
                <c:pt idx="17">
                  <c:v>2.3025318079444621</c:v>
                </c:pt>
                <c:pt idx="18">
                  <c:v>2.3987083392359585</c:v>
                </c:pt>
                <c:pt idx="19">
                  <c:v>2.4978581839330265</c:v>
                </c:pt>
                <c:pt idx="20">
                  <c:v>2.4568505067838022</c:v>
                </c:pt>
                <c:pt idx="21">
                  <c:v>2.5493649674033612</c:v>
                </c:pt>
                <c:pt idx="22">
                  <c:v>2.644315930160348</c:v>
                </c:pt>
                <c:pt idx="23">
                  <c:v>2.7418350122648167</c:v>
                </c:pt>
                <c:pt idx="24">
                  <c:v>2.8420646880159768</c:v>
                </c:pt>
                <c:pt idx="25">
                  <c:v>2.7965430521884156</c:v>
                </c:pt>
                <c:pt idx="26">
                  <c:v>2.8905349612768787</c:v>
                </c:pt>
                <c:pt idx="27">
                  <c:v>2.9867862852535243</c:v>
                </c:pt>
                <c:pt idx="28">
                  <c:v>3.0854081310446584</c:v>
                </c:pt>
                <c:pt idx="29">
                  <c:v>3.1865199311364871</c:v>
                </c:pt>
                <c:pt idx="30">
                  <c:v>3.1371889916701639</c:v>
                </c:pt>
                <c:pt idx="31">
                  <c:v>3.2324264908456364</c:v>
                </c:pt>
                <c:pt idx="32">
                  <c:v>3.3297695977838924</c:v>
                </c:pt>
                <c:pt idx="33">
                  <c:v>3.4293133395245388</c:v>
                </c:pt>
                <c:pt idx="34">
                  <c:v>3.3841635045808878</c:v>
                </c:pt>
                <c:pt idx="35">
                  <c:v>3.4785717637693563</c:v>
                </c:pt>
                <c:pt idx="36">
                  <c:v>3.5748735741494144</c:v>
                </c:pt>
                <c:pt idx="37">
                  <c:v>3.6731463258700088</c:v>
                </c:pt>
                <c:pt idx="38">
                  <c:v>3.7734722093287831</c:v>
                </c:pt>
                <c:pt idx="39">
                  <c:v>3.7250983385381682</c:v>
                </c:pt>
                <c:pt idx="40">
                  <c:v>3.8205357848237842</c:v>
                </c:pt>
                <c:pt idx="41">
                  <c:v>3.9177575113611138</c:v>
                </c:pt>
                <c:pt idx="42">
                  <c:v>4.0168313881607185</c:v>
                </c:pt>
                <c:pt idx="43">
                  <c:v>4.1178291975279881</c:v>
                </c:pt>
                <c:pt idx="44">
                  <c:v>4.0666282983860267</c:v>
                </c:pt>
                <c:pt idx="45">
                  <c:v>4.1629664166515523</c:v>
                </c:pt>
                <c:pt idx="46">
                  <c:v>4.2609911817839983</c:v>
                </c:pt>
                <c:pt idx="47">
                  <c:v>4.3607625917612705</c:v>
                </c:pt>
                <c:pt idx="48">
                  <c:v>4.4623438748156694</c:v>
                </c:pt>
                <c:pt idx="49">
                  <c:v>4.4086443951975651</c:v>
                </c:pt>
                <c:pt idx="50">
                  <c:v>4.5057773268804668</c:v>
                </c:pt>
                <c:pt idx="51">
                  <c:v>4.6045091969602607</c:v>
                </c:pt>
                <c:pt idx="52">
                  <c:v>4.7048934212637317</c:v>
                </c:pt>
                <c:pt idx="53">
                  <c:v>4.6546972638961774</c:v>
                </c:pt>
                <c:pt idx="54">
                  <c:v>4.7510627433524162</c:v>
                </c:pt>
                <c:pt idx="55">
                  <c:v>4.848902256679037</c:v>
                </c:pt>
                <c:pt idx="56">
                  <c:v>4.9482615200769802</c:v>
                </c:pt>
                <c:pt idx="57">
                  <c:v>5.0491883908366555</c:v>
                </c:pt>
                <c:pt idx="58">
                  <c:v>4.9967525693708916</c:v>
                </c:pt>
                <c:pt idx="59">
                  <c:v>5.0938177216478353</c:v>
                </c:pt>
                <c:pt idx="60">
                  <c:v>5.1922895040290369</c:v>
                </c:pt>
                <c:pt idx="61">
                  <c:v>5.2922092088302248</c:v>
                </c:pt>
                <c:pt idx="62">
                  <c:v>5.3936199572600492</c:v>
                </c:pt>
                <c:pt idx="63">
                  <c:v>5.3391613924624712</c:v>
                </c:pt>
                <c:pt idx="64">
                  <c:v>5.4368572557478183</c:v>
                </c:pt>
                <c:pt idx="65">
                  <c:v>5.5358981322535925</c:v>
                </c:pt>
                <c:pt idx="66">
                  <c:v>5.636321500857556</c:v>
                </c:pt>
                <c:pt idx="67">
                  <c:v>5.5848604458369104</c:v>
                </c:pt>
                <c:pt idx="68">
                  <c:v>5.6818721627903077</c:v>
                </c:pt>
                <c:pt idx="69">
                  <c:v>5.7801394918380256</c:v>
                </c:pt>
                <c:pt idx="70">
                  <c:v>5.8796953054115733</c:v>
                </c:pt>
                <c:pt idx="71">
                  <c:v>5.9805737723891008</c:v>
                </c:pt>
                <c:pt idx="72">
                  <c:v>5.9272616664990201</c:v>
                </c:pt>
                <c:pt idx="73">
                  <c:v>6.0248428824076408</c:v>
                </c:pt>
                <c:pt idx="74">
                  <c:v>6.1236304050555761</c:v>
                </c:pt>
                <c:pt idx="75">
                  <c:v>6.2236543781351905</c:v>
                </c:pt>
                <c:pt idx="76">
                  <c:v>6.3249460793398136</c:v>
                </c:pt>
                <c:pt idx="77">
                  <c:v>6.2699366178631477</c:v>
                </c:pt>
                <c:pt idx="78">
                  <c:v>6.3680390018386799</c:v>
                </c:pt>
                <c:pt idx="79">
                  <c:v>6.4673020497846903</c:v>
                </c:pt>
                <c:pt idx="80">
                  <c:v>6.5677535018392454</c:v>
                </c:pt>
                <c:pt idx="81">
                  <c:v>6.6694220957129273</c:v>
                </c:pt>
                <c:pt idx="82">
                  <c:v>6.6128507149771636</c:v>
                </c:pt>
                <c:pt idx="83">
                  <c:v>6.7114318379506797</c:v>
                </c:pt>
                <c:pt idx="84">
                  <c:v>6.8111312593495983</c:v>
                </c:pt>
                <c:pt idx="85">
                  <c:v>6.9119745914100337</c:v>
                </c:pt>
                <c:pt idx="86">
                  <c:v>6.8580084631269926</c:v>
                </c:pt>
                <c:pt idx="87">
                  <c:v>6.955974967473507</c:v>
                </c:pt>
                <c:pt idx="88">
                  <c:v>7.0549973788855018</c:v>
                </c:pt>
                <c:pt idx="89">
                  <c:v>7.1550986659122673</c:v>
                </c:pt>
                <c:pt idx="90">
                  <c:v>7.2563025480620809</c:v>
                </c:pt>
                <c:pt idx="91">
                  <c:v>7.2008751601674046</c:v>
                </c:pt>
                <c:pt idx="92">
                  <c:v>7.2992848915976554</c:v>
                </c:pt>
                <c:pt idx="93">
                  <c:v>7.3987153698477082</c:v>
                </c:pt>
                <c:pt idx="94">
                  <c:v>7.4991879521709368</c:v>
                </c:pt>
                <c:pt idx="95">
                  <c:v>7.6007246671886568</c:v>
                </c:pt>
                <c:pt idx="96">
                  <c:v>7.5439385474804297</c:v>
                </c:pt>
                <c:pt idx="97">
                  <c:v>7.642759666769579</c:v>
                </c:pt>
                <c:pt idx="98">
                  <c:v>7.7425686056093284</c:v>
                </c:pt>
                <c:pt idx="99">
                  <c:v>7.8433852733015463</c:v>
                </c:pt>
                <c:pt idx="100">
                  <c:v>7.9452301817759965</c:v>
                </c:pt>
                <c:pt idx="101">
                  <c:v>7.8871774952340701</c:v>
                </c:pt>
                <c:pt idx="102">
                  <c:v>7.9863814748370832</c:v>
                </c:pt>
                <c:pt idx="103">
                  <c:v>8.0865423771558067</c:v>
                </c:pt>
                <c:pt idx="104">
                  <c:v>8.1876788055906111</c:v>
                </c:pt>
                <c:pt idx="105">
                  <c:v>8.1319235457178021</c:v>
                </c:pt>
                <c:pt idx="106">
                  <c:v>8.2305737972583337</c:v>
                </c:pt>
                <c:pt idx="107">
                  <c:v>8.3301349774391671</c:v>
                </c:pt>
                <c:pt idx="108">
                  <c:v>8.4306240346502808</c:v>
                </c:pt>
                <c:pt idx="109">
                  <c:v>8.5320583904964504</c:v>
                </c:pt>
                <c:pt idx="110">
                  <c:v>8.4751010694549826</c:v>
                </c:pt>
                <c:pt idx="111">
                  <c:v>8.5741116820043484</c:v>
                </c:pt>
                <c:pt idx="112">
                  <c:v>8.6740068989181829</c:v>
                </c:pt>
                <c:pt idx="113">
                  <c:v>8.774802639144955</c:v>
                </c:pt>
                <c:pt idx="114">
                  <c:v>8.8765152513946699</c:v>
                </c:pt>
                <c:pt idx="115">
                  <c:v>8.8184288858805857</c:v>
                </c:pt>
                <c:pt idx="116">
                  <c:v>8.9177774185392469</c:v>
                </c:pt>
                <c:pt idx="117">
                  <c:v>9.0179856907109599</c:v>
                </c:pt>
                <c:pt idx="118">
                  <c:v>9.1190686826953193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4-47CE-866E-51DD3054A990}"/>
            </c:ext>
          </c:extLst>
        </c:ser>
        <c:ser>
          <c:idx val="0"/>
          <c:order val="2"/>
          <c:tx>
            <c:strRef>
              <c:f>'r var'!$AH$601</c:f>
              <c:strCache>
                <c:ptCount val="1"/>
                <c:pt idx="0">
                  <c:v>-logTran2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chemeClr val="accent2"/>
                </a:solidFill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6049619105463866E-2"/>
                  <c:y val="-4.1666666666666669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var'!$Z$602:$Z$720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var'!$AH$602:$AH$720</c:f>
              <c:numCache>
                <c:formatCode>General</c:formatCode>
                <c:ptCount val="119"/>
                <c:pt idx="0">
                  <c:v>0.89102989439217328</c:v>
                </c:pt>
                <c:pt idx="1">
                  <c:v>0.94118013319168214</c:v>
                </c:pt>
                <c:pt idx="2">
                  <c:v>0.99153369257046764</c:v>
                </c:pt>
                <c:pt idx="3">
                  <c:v>1.0420948802607899</c:v>
                </c:pt>
                <c:pt idx="4">
                  <c:v>1.0928675609184457</c:v>
                </c:pt>
                <c:pt idx="5">
                  <c:v>1.1438552459025646</c:v>
                </c:pt>
                <c:pt idx="6">
                  <c:v>1.1950611662455581</c:v>
                </c:pt>
                <c:pt idx="7">
                  <c:v>1.2464883319440045</c:v>
                </c:pt>
                <c:pt idx="8">
                  <c:v>1.2981395801223645</c:v>
                </c:pt>
                <c:pt idx="9">
                  <c:v>1.350017614149863</c:v>
                </c:pt>
                <c:pt idx="10">
                  <c:v>1.4021250354064547</c:v>
                </c:pt>
                <c:pt idx="11">
                  <c:v>1.4544643690801118</c:v>
                </c:pt>
                <c:pt idx="12">
                  <c:v>1.5070380851216101</c:v>
                </c:pt>
                <c:pt idx="13">
                  <c:v>1.5598486152739606</c:v>
                </c:pt>
                <c:pt idx="14">
                  <c:v>1.6128983669230308</c:v>
                </c:pt>
                <c:pt idx="15">
                  <c:v>1.6661897343765351</c:v>
                </c:pt>
                <c:pt idx="16">
                  <c:v>1.7197251080650882</c:v>
                </c:pt>
                <c:pt idx="17">
                  <c:v>1.773506882066209</c:v>
                </c:pt>
                <c:pt idx="18">
                  <c:v>1.827537460276798</c:v>
                </c:pt>
                <c:pt idx="19">
                  <c:v>1.8818192614980023</c:v>
                </c:pt>
                <c:pt idx="20">
                  <c:v>1.9363547236464251</c:v>
                </c:pt>
                <c:pt idx="21">
                  <c:v>1.9911463072648912</c:v>
                </c:pt>
                <c:pt idx="22">
                  <c:v>2.0461964984728795</c:v>
                </c:pt>
                <c:pt idx="23">
                  <c:v>2.1015078114700612</c:v>
                </c:pt>
                <c:pt idx="24">
                  <c:v>2.1570827906843419</c:v>
                </c:pt>
                <c:pt idx="25">
                  <c:v>2.2129240126384464</c:v>
                </c:pt>
                <c:pt idx="26">
                  <c:v>2.2690340875946178</c:v>
                </c:pt>
                <c:pt idx="27">
                  <c:v>2.3254156610255543</c:v>
                </c:pt>
                <c:pt idx="28">
                  <c:v>2.3820714149503242</c:v>
                </c:pt>
                <c:pt idx="29">
                  <c:v>2.4390040691665318</c:v>
                </c:pt>
                <c:pt idx="30">
                  <c:v>2.4962163824039223</c:v>
                </c:pt>
                <c:pt idx="31">
                  <c:v>2.5537111534196923</c:v>
                </c:pt>
                <c:pt idx="32">
                  <c:v>2.6114912220519182</c:v>
                </c:pt>
                <c:pt idx="33">
                  <c:v>2.6695594702443293</c:v>
                </c:pt>
                <c:pt idx="34">
                  <c:v>2.7279188230531206</c:v>
                </c:pt>
                <c:pt idx="35">
                  <c:v>2.7865722496444922</c:v>
                </c:pt>
                <c:pt idx="36">
                  <c:v>2.8455227642900174</c:v>
                </c:pt>
                <c:pt idx="37">
                  <c:v>2.904773427365555</c:v>
                </c:pt>
                <c:pt idx="38">
                  <c:v>2.9643273463585751</c:v>
                </c:pt>
                <c:pt idx="39">
                  <c:v>3.0241876768877303</c:v>
                </c:pt>
                <c:pt idx="40">
                  <c:v>3.0843576237381032</c:v>
                </c:pt>
                <c:pt idx="41">
                  <c:v>3.1448404419148499</c:v>
                </c:pt>
                <c:pt idx="42">
                  <c:v>3.2056394377176698</c:v>
                </c:pt>
                <c:pt idx="43">
                  <c:v>3.2667579698382676</c:v>
                </c:pt>
                <c:pt idx="44">
                  <c:v>3.3281994504825745</c:v>
                </c:pt>
                <c:pt idx="45">
                  <c:v>3.3899673465195335</c:v>
                </c:pt>
                <c:pt idx="46">
                  <c:v>3.452065180657919</c:v>
                </c:pt>
                <c:pt idx="47">
                  <c:v>3.51449653265266</c:v>
                </c:pt>
                <c:pt idx="48">
                  <c:v>3.5772650405421254</c:v>
                </c:pt>
                <c:pt idx="49">
                  <c:v>3.6403744019176347</c:v>
                </c:pt>
                <c:pt idx="50">
                  <c:v>3.7038283752265424</c:v>
                </c:pt>
                <c:pt idx="51">
                  <c:v>3.7676307811102454</c:v>
                </c:pt>
                <c:pt idx="52">
                  <c:v>3.8317855037783497</c:v>
                </c:pt>
                <c:pt idx="53">
                  <c:v>3.8962964924204044</c:v>
                </c:pt>
                <c:pt idx="54">
                  <c:v>3.9611677626564825</c:v>
                </c:pt>
                <c:pt idx="55">
                  <c:v>4.0264033980280276</c:v>
                </c:pt>
                <c:pt idx="56">
                  <c:v>4.0920075515303802</c:v>
                </c:pt>
                <c:pt idx="57">
                  <c:v>4.1579844471884027</c:v>
                </c:pt>
                <c:pt idx="58">
                  <c:v>4.2243383816767581</c:v>
                </c:pt>
                <c:pt idx="59">
                  <c:v>4.2910737259863589</c:v>
                </c:pt>
                <c:pt idx="60">
                  <c:v>4.3581949271386016</c:v>
                </c:pt>
                <c:pt idx="61">
                  <c:v>4.4257065099490731</c:v>
                </c:pt>
                <c:pt idx="62">
                  <c:v>4.4936130788424462</c:v>
                </c:pt>
                <c:pt idx="63">
                  <c:v>4.5619193197203645</c:v>
                </c:pt>
                <c:pt idx="64">
                  <c:v>4.6306300018842093</c:v>
                </c:pt>
                <c:pt idx="65">
                  <c:v>4.6997499800146736</c:v>
                </c:pt>
                <c:pt idx="66">
                  <c:v>4.7692841962101644</c:v>
                </c:pt>
                <c:pt idx="67">
                  <c:v>4.8392376820861811</c:v>
                </c:pt>
                <c:pt idx="68">
                  <c:v>4.909615560937822</c:v>
                </c:pt>
                <c:pt idx="69">
                  <c:v>4.9804230499677651</c:v>
                </c:pt>
                <c:pt idx="70">
                  <c:v>5.0516654625820205</c:v>
                </c:pt>
                <c:pt idx="71">
                  <c:v>5.1233482107560766</c:v>
                </c:pt>
                <c:pt idx="72">
                  <c:v>5.1954768074738755</c:v>
                </c:pt>
                <c:pt idx="73">
                  <c:v>5.2680568692424741</c:v>
                </c:pt>
                <c:pt idx="74">
                  <c:v>5.3410941186851142</c:v>
                </c:pt>
                <c:pt idx="75">
                  <c:v>5.4145943872157165</c:v>
                </c:pt>
                <c:pt idx="76">
                  <c:v>5.488563617797805</c:v>
                </c:pt>
                <c:pt idx="77">
                  <c:v>5.5630078677911587</c:v>
                </c:pt>
                <c:pt idx="78">
                  <c:v>5.6379333118894985</c:v>
                </c:pt>
                <c:pt idx="79">
                  <c:v>5.713346245152727</c:v>
                </c:pt>
                <c:pt idx="80">
                  <c:v>5.7892530861373839</c:v>
                </c:pt>
                <c:pt idx="81">
                  <c:v>5.8656603801291984</c:v>
                </c:pt>
                <c:pt idx="82">
                  <c:v>5.9425748024816603</c:v>
                </c:pt>
                <c:pt idx="83">
                  <c:v>6.0200031620648931</c:v>
                </c:pt>
                <c:pt idx="84">
                  <c:v>6.0979524048291864</c:v>
                </c:pt>
                <c:pt idx="85">
                  <c:v>6.176429617487754</c:v>
                </c:pt>
                <c:pt idx="86">
                  <c:v>6.2554420313235646</c:v>
                </c:pt>
                <c:pt idx="87">
                  <c:v>6.3349970261252899</c:v>
                </c:pt>
                <c:pt idx="88">
                  <c:v>6.4151021342576202</c:v>
                </c:pt>
                <c:pt idx="89">
                  <c:v>6.4957650448714874</c:v>
                </c:pt>
                <c:pt idx="90">
                  <c:v>6.5769936082600227</c:v>
                </c:pt>
                <c:pt idx="91">
                  <c:v>6.6587958403662846</c:v>
                </c:pt>
                <c:pt idx="92">
                  <c:v>6.7411799274491715</c:v>
                </c:pt>
                <c:pt idx="93">
                  <c:v>6.8241542309142211</c:v>
                </c:pt>
                <c:pt idx="94">
                  <c:v>6.9077272923162703</c:v>
                </c:pt>
                <c:pt idx="95">
                  <c:v>6.991907838541441</c:v>
                </c:pt>
                <c:pt idx="96">
                  <c:v>7.0767047871760749</c:v>
                </c:pt>
                <c:pt idx="97">
                  <c:v>7.1621272520709285</c:v>
                </c:pt>
                <c:pt idx="98">
                  <c:v>7.2481845491090233</c:v>
                </c:pt>
                <c:pt idx="99">
                  <c:v>7.3348862021862793</c:v>
                </c:pt>
                <c:pt idx="100">
                  <c:v>7.4222419494142962</c:v>
                </c:pt>
                <c:pt idx="101">
                  <c:v>7.5102617495553403</c:v>
                </c:pt>
                <c:pt idx="102">
                  <c:v>7.5989557886999695</c:v>
                </c:pt>
                <c:pt idx="103">
                  <c:v>7.6883344871983077</c:v>
                </c:pt>
                <c:pt idx="104">
                  <c:v>7.7784085068567244</c:v>
                </c:pt>
                <c:pt idx="105">
                  <c:v>7.8691887584120188</c:v>
                </c:pt>
                <c:pt idx="106">
                  <c:v>7.9606864092961684</c:v>
                </c:pt>
                <c:pt idx="107">
                  <c:v>8.052912891705212</c:v>
                </c:pt>
                <c:pt idx="108">
                  <c:v>8.1458799109866504</c:v>
                </c:pt>
                <c:pt idx="109">
                  <c:v>8.2395994543605973</c:v>
                </c:pt>
                <c:pt idx="110">
                  <c:v>8.3340837999906086</c:v>
                </c:pt>
                <c:pt idx="111">
                  <c:v>8.4293455264212973</c:v>
                </c:pt>
                <c:pt idx="112">
                  <c:v>8.5253975224004712</c:v>
                </c:pt>
                <c:pt idx="113">
                  <c:v>8.6222529971048338</c:v>
                </c:pt>
                <c:pt idx="114">
                  <c:v>8.7199254907892154</c:v>
                </c:pt>
                <c:pt idx="115">
                  <c:v>8.8184288858805857</c:v>
                </c:pt>
                <c:pt idx="116">
                  <c:v>8.9177774185392469</c:v>
                </c:pt>
                <c:pt idx="117">
                  <c:v>9.0179856907109599</c:v>
                </c:pt>
                <c:pt idx="118">
                  <c:v>9.1190686826953193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5-465B-A671-F9B7DCFF8937}"/>
            </c:ext>
          </c:extLst>
        </c:ser>
        <c:ser>
          <c:idx val="4"/>
          <c:order val="4"/>
          <c:tx>
            <c:v>-logTran2_40</c:v>
          </c:tx>
          <c:spPr>
            <a:ln>
              <a:noFill/>
            </a:ln>
          </c:spPr>
          <c:marker>
            <c:symbol val="plus"/>
            <c:size val="3"/>
          </c:marker>
          <c:xVal>
            <c:numRef>
              <c:f>'r var'!$Z$723:$Z$841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var'!$AH$723:$AH$841</c:f>
              <c:numCache>
                <c:formatCode>General</c:formatCode>
                <c:ptCount val="119"/>
                <c:pt idx="0">
                  <c:v>0.8816065000600567</c:v>
                </c:pt>
                <c:pt idx="1">
                  <c:v>0.93066041242671682</c:v>
                </c:pt>
                <c:pt idx="2">
                  <c:v>0.97985137264907751</c:v>
                </c:pt>
                <c:pt idx="3">
                  <c:v>1.0291826985851862</c:v>
                </c:pt>
                <c:pt idx="4">
                  <c:v>1.0786572544057775</c:v>
                </c:pt>
                <c:pt idx="5">
                  <c:v>1.1282775391997824</c:v>
                </c:pt>
                <c:pt idx="6">
                  <c:v>1.1780457587914164</c:v>
                </c:pt>
                <c:pt idx="7">
                  <c:v>1.2279638839336664</c:v>
                </c:pt>
                <c:pt idx="8">
                  <c:v>1.278033697447537</c:v>
                </c:pt>
                <c:pt idx="9">
                  <c:v>1.3282568323937807</c:v>
                </c:pt>
                <c:pt idx="10">
                  <c:v>1.3786348029722866</c:v>
                </c:pt>
                <c:pt idx="11">
                  <c:v>1.4291690295259858</c:v>
                </c:pt>
                <c:pt idx="12">
                  <c:v>1.4798608587676656</c:v>
                </c:pt>
                <c:pt idx="13">
                  <c:v>1.5307115801378703</c:v>
                </c:pt>
                <c:pt idx="14">
                  <c:v>1.5817224390310061</c:v>
                </c:pt>
                <c:pt idx="15">
                  <c:v>1.6328946474879416</c:v>
                </c:pt>
                <c:pt idx="16">
                  <c:v>1.6842293928402772</c:v>
                </c:pt>
                <c:pt idx="17">
                  <c:v>1.7357278446996776</c:v>
                </c:pt>
                <c:pt idx="18">
                  <c:v>1.7873911606109969</c:v>
                </c:pt>
                <c:pt idx="19">
                  <c:v>1.8392204906273193</c:v>
                </c:pt>
                <c:pt idx="20">
                  <c:v>1.8912169810158597</c:v>
                </c:pt>
                <c:pt idx="21">
                  <c:v>1.943381777263739</c:v>
                </c:pt>
                <c:pt idx="22">
                  <c:v>1.9957160265201905</c:v>
                </c:pt>
                <c:pt idx="23">
                  <c:v>2.0482208795856209</c:v>
                </c:pt>
                <c:pt idx="24">
                  <c:v>2.1008974925366601</c:v>
                </c:pt>
                <c:pt idx="25">
                  <c:v>2.1537470280589983</c:v>
                </c:pt>
                <c:pt idx="26">
                  <c:v>2.2067706565461038</c:v>
                </c:pt>
                <c:pt idx="27">
                  <c:v>2.259969557010479</c:v>
                </c:pt>
                <c:pt idx="28">
                  <c:v>2.313344917845082</c:v>
                </c:pt>
                <c:pt idx="29">
                  <c:v>2.3668979374652102</c:v>
                </c:pt>
                <c:pt idx="30">
                  <c:v>2.4206298248551974</c:v>
                </c:pt>
                <c:pt idx="31">
                  <c:v>2.4745418000394728</c:v>
                </c:pt>
                <c:pt idx="32">
                  <c:v>2.5286350944937803</c:v>
                </c:pt>
                <c:pt idx="33">
                  <c:v>2.5829109515090942</c:v>
                </c:pt>
                <c:pt idx="34">
                  <c:v>2.6373706265184444</c:v>
                </c:pt>
                <c:pt idx="35">
                  <c:v>2.6920153873947674</c:v>
                </c:pt>
                <c:pt idx="36">
                  <c:v>2.7468465147262426</c:v>
                </c:pt>
                <c:pt idx="37">
                  <c:v>2.8018653020744559</c:v>
                </c:pt>
                <c:pt idx="38">
                  <c:v>2.8570730562194684</c:v>
                </c:pt>
                <c:pt idx="39">
                  <c:v>2.912471097395255</c:v>
                </c:pt>
                <c:pt idx="40">
                  <c:v>2.9680607595181128</c:v>
                </c:pt>
                <c:pt idx="41">
                  <c:v>3.0238433904103132</c:v>
                </c:pt>
                <c:pt idx="42">
                  <c:v>3.0798203520206298</c:v>
                </c:pt>
                <c:pt idx="43">
                  <c:v>3.1359930206432289</c:v>
                </c:pt>
                <c:pt idx="44">
                  <c:v>3.1923627871360067</c:v>
                </c:pt>
                <c:pt idx="45">
                  <c:v>3.2489310571393006</c:v>
                </c:pt>
                <c:pt idx="46">
                  <c:v>3.3056992512957546</c:v>
                </c:pt>
                <c:pt idx="47">
                  <c:v>3.3626688054718539</c:v>
                </c:pt>
                <c:pt idx="48">
                  <c:v>3.419841170981754</c:v>
                </c:pt>
                <c:pt idx="49">
                  <c:v>3.4772178148137027</c:v>
                </c:pt>
                <c:pt idx="50">
                  <c:v>3.5348002198594872</c:v>
                </c:pt>
                <c:pt idx="51">
                  <c:v>3.5925898851471629</c:v>
                </c:pt>
                <c:pt idx="52">
                  <c:v>3.6505883260773055</c:v>
                </c:pt>
                <c:pt idx="53">
                  <c:v>3.7087970746630363</c:v>
                </c:pt>
                <c:pt idx="54">
                  <c:v>3.7672176797739936</c:v>
                </c:pt>
                <c:pt idx="55">
                  <c:v>3.8258517073844445</c:v>
                </c:pt>
                <c:pt idx="56">
                  <c:v>3.884700740825684</c:v>
                </c:pt>
                <c:pt idx="57">
                  <c:v>3.943766381042872</c:v>
                </c:pt>
                <c:pt idx="58">
                  <c:v>4.0030502468564428</c:v>
                </c:pt>
                <c:pt idx="59">
                  <c:v>4.0625539752282611</c:v>
                </c:pt>
                <c:pt idx="60">
                  <c:v>4.1222792215325894</c:v>
                </c:pt>
                <c:pt idx="61">
                  <c:v>4.1822276598320673</c:v>
                </c:pt>
                <c:pt idx="62">
                  <c:v>4.2424009831587846</c:v>
                </c:pt>
                <c:pt idx="63">
                  <c:v>4.3028009038005868</c:v>
                </c:pt>
                <c:pt idx="64">
                  <c:v>4.3634291535927305</c:v>
                </c:pt>
                <c:pt idx="65">
                  <c:v>4.4242874842150712</c:v>
                </c:pt>
                <c:pt idx="66">
                  <c:v>4.4853776674948325</c:v>
                </c:pt>
                <c:pt idx="67">
                  <c:v>4.5467014957151433</c:v>
                </c:pt>
                <c:pt idx="68">
                  <c:v>4.6082607819294932</c:v>
                </c:pt>
                <c:pt idx="69">
                  <c:v>4.6700573602821649</c:v>
                </c:pt>
                <c:pt idx="70">
                  <c:v>4.7320930863348956</c:v>
                </c:pt>
                <c:pt idx="71">
                  <c:v>4.7943698373998167</c:v>
                </c:pt>
                <c:pt idx="72">
                  <c:v>4.8568895128788645</c:v>
                </c:pt>
                <c:pt idx="73">
                  <c:v>4.9196540346098256</c:v>
                </c:pt>
                <c:pt idx="74">
                  <c:v>4.9826653472191351</c:v>
                </c:pt>
                <c:pt idx="75">
                  <c:v>5.0459254184816151</c:v>
                </c:pt>
                <c:pt idx="76">
                  <c:v>5.1094362396873061</c:v>
                </c:pt>
                <c:pt idx="77">
                  <c:v>5.1731998260155692</c:v>
                </c:pt>
                <c:pt idx="78">
                  <c:v>5.2372182169166264</c:v>
                </c:pt>
                <c:pt idx="79">
                  <c:v>5.3014934765007222</c:v>
                </c:pt>
                <c:pt idx="80">
                  <c:v>5.3660276939350569</c:v>
                </c:pt>
                <c:pt idx="81">
                  <c:v>5.4308229838487501</c:v>
                </c:pt>
                <c:pt idx="82">
                  <c:v>5.495881486745958</c:v>
                </c:pt>
                <c:pt idx="83">
                  <c:v>5.561205369427376</c:v>
                </c:pt>
                <c:pt idx="84">
                  <c:v>5.6267968254203149</c:v>
                </c:pt>
                <c:pt idx="85">
                  <c:v>5.6926580754176133</c:v>
                </c:pt>
                <c:pt idx="86">
                  <c:v>5.7587913677254852</c:v>
                </c:pt>
                <c:pt idx="87">
                  <c:v>5.8251989787206844</c:v>
                </c:pt>
                <c:pt idx="88">
                  <c:v>5.891883213317076</c:v>
                </c:pt>
                <c:pt idx="89">
                  <c:v>5.9588464054419017</c:v>
                </c:pt>
                <c:pt idx="90">
                  <c:v>6.0260909185220424</c:v>
                </c:pt>
                <c:pt idx="91">
                  <c:v>6.0936191459803828</c:v>
                </c:pt>
                <c:pt idx="92">
                  <c:v>6.1614335117427119</c:v>
                </c:pt>
                <c:pt idx="93">
                  <c:v>6.2295364707552521</c:v>
                </c:pt>
                <c:pt idx="94">
                  <c:v>6.2979305095132387</c:v>
                </c:pt>
                <c:pt idx="95">
                  <c:v>6.3666181466007004</c:v>
                </c:pt>
                <c:pt idx="96">
                  <c:v>6.4356019332418555</c:v>
                </c:pt>
                <c:pt idx="97">
                  <c:v>6.5048844538642792</c:v>
                </c:pt>
                <c:pt idx="98">
                  <c:v>6.5744683266742898</c:v>
                </c:pt>
                <c:pt idx="99">
                  <c:v>6.6443562042447768</c:v>
                </c:pt>
                <c:pt idx="100">
                  <c:v>6.7145507741158141</c:v>
                </c:pt>
                <c:pt idx="101">
                  <c:v>6.7850547594084265</c:v>
                </c:pt>
                <c:pt idx="102">
                  <c:v>6.8558709194518146</c:v>
                </c:pt>
                <c:pt idx="103">
                  <c:v>6.9270020504243996</c:v>
                </c:pt>
                <c:pt idx="104">
                  <c:v>6.998450986009078</c:v>
                </c:pt>
                <c:pt idx="105">
                  <c:v>7.0702205980630692</c:v>
                </c:pt>
                <c:pt idx="106">
                  <c:v>7.1423137973026734</c:v>
                </c:pt>
                <c:pt idx="107">
                  <c:v>7.2147335340034582</c:v>
                </c:pt>
                <c:pt idx="108">
                  <c:v>7.2874827987161748</c:v>
                </c:pt>
                <c:pt idx="109">
                  <c:v>7.3605646229989246</c:v>
                </c:pt>
                <c:pt idx="110">
                  <c:v>7.4339820801659346</c:v>
                </c:pt>
                <c:pt idx="111">
                  <c:v>7.5077382860534785</c:v>
                </c:pt>
                <c:pt idx="112">
                  <c:v>7.5818363998033531</c:v>
                </c:pt>
                <c:pt idx="113">
                  <c:v>7.6562796246643989</c:v>
                </c:pt>
                <c:pt idx="114">
                  <c:v>7.7310712088126259</c:v>
                </c:pt>
                <c:pt idx="115">
                  <c:v>7.806214446190376</c:v>
                </c:pt>
                <c:pt idx="116">
                  <c:v>7.8817126773651234</c:v>
                </c:pt>
                <c:pt idx="117">
                  <c:v>7.957569290408423</c:v>
                </c:pt>
                <c:pt idx="118">
                  <c:v>8.0337877217956208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B-48CE-8C89-BECAA851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2656"/>
        <c:axId val="251776384"/>
      </c:scatterChart>
      <c:valAx>
        <c:axId val="251751808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>
            <c:manualLayout>
              <c:xMode val="edge"/>
              <c:yMode val="edge"/>
              <c:x val="0.45332510518594071"/>
              <c:y val="0.823702974628171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74464"/>
        <c:crosses val="autoZero"/>
        <c:crossBetween val="midCat"/>
      </c:valAx>
      <c:valAx>
        <c:axId val="251774464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1808"/>
        <c:crosses val="autoZero"/>
        <c:crossBetween val="midCat"/>
      </c:valAx>
      <c:valAx>
        <c:axId val="251776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782656"/>
        <c:crosses val="max"/>
        <c:crossBetween val="midCat"/>
      </c:valAx>
      <c:valAx>
        <c:axId val="2517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30751014510787E-2"/>
          <c:y val="0.88020778652668419"/>
          <c:w val="0.98666924898548924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0.20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var'!$G$602:$G$720</c:f>
              <c:numCache>
                <c:formatCode>General</c:formatCode>
                <c:ptCount val="119"/>
                <c:pt idx="0">
                  <c:v>0.25222809873923602</c:v>
                </c:pt>
                <c:pt idx="1">
                  <c:v>0.23979417606334899</c:v>
                </c:pt>
                <c:pt idx="2">
                  <c:v>0.24347707453908601</c:v>
                </c:pt>
                <c:pt idx="3">
                  <c:v>0.24716763468434699</c:v>
                </c:pt>
                <c:pt idx="4">
                  <c:v>0.250895411909411</c:v>
                </c:pt>
                <c:pt idx="5">
                  <c:v>0.25468457610163397</c:v>
                </c:pt>
                <c:pt idx="6">
                  <c:v>0.24385068448275901</c:v>
                </c:pt>
                <c:pt idx="7">
                  <c:v>0.24679834613940099</c:v>
                </c:pt>
                <c:pt idx="8">
                  <c:v>0.24979679072164501</c:v>
                </c:pt>
                <c:pt idx="9">
                  <c:v>0.252855344030746</c:v>
                </c:pt>
                <c:pt idx="10">
                  <c:v>0.25598187178520299</c:v>
                </c:pt>
                <c:pt idx="11">
                  <c:v>0.24641005035333499</c:v>
                </c:pt>
                <c:pt idx="12">
                  <c:v>0.248937509956941</c:v>
                </c:pt>
                <c:pt idx="13">
                  <c:v>0.25151507883186602</c:v>
                </c:pt>
                <c:pt idx="14">
                  <c:v>0.25414623711982198</c:v>
                </c:pt>
                <c:pt idx="15">
                  <c:v>0.24607611444559699</c:v>
                </c:pt>
                <c:pt idx="16">
                  <c:v>0.24826874318651301</c:v>
                </c:pt>
                <c:pt idx="17">
                  <c:v>0.25050161611080202</c:v>
                </c:pt>
                <c:pt idx="18">
                  <c:v>0.252776515412102</c:v>
                </c:pt>
                <c:pt idx="19">
                  <c:v>0.25509514019156698</c:v>
                </c:pt>
                <c:pt idx="20">
                  <c:v>0.24774151191181801</c:v>
                </c:pt>
                <c:pt idx="21">
                  <c:v>0.24971309091343599</c:v>
                </c:pt>
                <c:pt idx="22">
                  <c:v>0.25171804481304</c:v>
                </c:pt>
                <c:pt idx="23">
                  <c:v>0.25375741588297202</c:v>
                </c:pt>
                <c:pt idx="24">
                  <c:v>0.25583224966017198</c:v>
                </c:pt>
                <c:pt idx="25">
                  <c:v>0.24908394780113199</c:v>
                </c:pt>
                <c:pt idx="26">
                  <c:v>0.25087669533691898</c:v>
                </c:pt>
                <c:pt idx="27">
                  <c:v>0.25269712353851398</c:v>
                </c:pt>
                <c:pt idx="28">
                  <c:v>0.25454594950714898</c:v>
                </c:pt>
                <c:pt idx="29">
                  <c:v>0.25642390723096298</c:v>
                </c:pt>
                <c:pt idx="30">
                  <c:v>0.25019231164542599</c:v>
                </c:pt>
                <c:pt idx="31">
                  <c:v>0.251836333154275</c:v>
                </c:pt>
                <c:pt idx="32">
                  <c:v>0.25350357879524499</c:v>
                </c:pt>
                <c:pt idx="33">
                  <c:v>0.25519458282686103</c:v>
                </c:pt>
                <c:pt idx="34">
                  <c:v>0.249624874945615</c:v>
                </c:pt>
                <c:pt idx="35">
                  <c:v>0.251123678118649</c:v>
                </c:pt>
                <c:pt idx="36">
                  <c:v>0.25264181707983402</c:v>
                </c:pt>
                <c:pt idx="37">
                  <c:v>0.25417969479029401</c:v>
                </c:pt>
                <c:pt idx="38">
                  <c:v>0.25573772548462997</c:v>
                </c:pt>
                <c:pt idx="39">
                  <c:v>0.25052398330123299</c:v>
                </c:pt>
                <c:pt idx="40">
                  <c:v>0.251917485792438</c:v>
                </c:pt>
                <c:pt idx="41">
                  <c:v>0.25332764510036998</c:v>
                </c:pt>
                <c:pt idx="42">
                  <c:v>0.254754781640672</c:v>
                </c:pt>
                <c:pt idx="43">
                  <c:v>0.25619922443892101</c:v>
                </c:pt>
                <c:pt idx="44">
                  <c:v>0.25130014350379298</c:v>
                </c:pt>
                <c:pt idx="45">
                  <c:v>0.252602155039298</c:v>
                </c:pt>
                <c:pt idx="46">
                  <c:v>0.25391866295362098</c:v>
                </c:pt>
                <c:pt idx="47">
                  <c:v>0.25524992668829899</c:v>
                </c:pt>
                <c:pt idx="48">
                  <c:v>0.25659621224562601</c:v>
                </c:pt>
                <c:pt idx="49">
                  <c:v>0.25197697578766398</c:v>
                </c:pt>
                <c:pt idx="50">
                  <c:v>0.25319875598973202</c:v>
                </c:pt>
                <c:pt idx="51">
                  <c:v>0.25443326624429102</c:v>
                </c:pt>
                <c:pt idx="52">
                  <c:v>0.25568071966983402</c:v>
                </c:pt>
                <c:pt idx="53">
                  <c:v>0.25143264745224903</c:v>
                </c:pt>
                <c:pt idx="54">
                  <c:v>0.25257240505214701</c:v>
                </c:pt>
                <c:pt idx="55">
                  <c:v>0.25372325706000198</c:v>
                </c:pt>
                <c:pt idx="56">
                  <c:v>0.254885376858834</c:v>
                </c:pt>
                <c:pt idx="57">
                  <c:v>0.25605894167230298</c:v>
                </c:pt>
                <c:pt idx="58">
                  <c:v>0.25202248437588598</c:v>
                </c:pt>
                <c:pt idx="59">
                  <c:v>0.25310028567294701</c:v>
                </c:pt>
                <c:pt idx="60">
                  <c:v>0.25418798473541598</c:v>
                </c:pt>
                <c:pt idx="61">
                  <c:v>0.25528572747688699</c:v>
                </c:pt>
                <c:pt idx="62">
                  <c:v>0.25639366286052501</c:v>
                </c:pt>
                <c:pt idx="63">
                  <c:v>0.25254927050242298</c:v>
                </c:pt>
                <c:pt idx="64">
                  <c:v>0.25357149624207298</c:v>
                </c:pt>
                <c:pt idx="65">
                  <c:v>0.254602606722719</c:v>
                </c:pt>
                <c:pt idx="66">
                  <c:v>0.25564272589959802</c:v>
                </c:pt>
                <c:pt idx="67">
                  <c:v>0.25205842433307901</c:v>
                </c:pt>
                <c:pt idx="68">
                  <c:v>0.25302260355636003</c:v>
                </c:pt>
                <c:pt idx="69">
                  <c:v>0.25399469814719799</c:v>
                </c:pt>
                <c:pt idx="70">
                  <c:v>0.25497481235147001</c:v>
                </c:pt>
                <c:pt idx="71">
                  <c:v>0.25596305236029898</c:v>
                </c:pt>
                <c:pt idx="72">
                  <c:v>0.25253076606356201</c:v>
                </c:pt>
                <c:pt idx="73">
                  <c:v>0.25345022717068799</c:v>
                </c:pt>
                <c:pt idx="74">
                  <c:v>0.25437687315098201</c:v>
                </c:pt>
                <c:pt idx="75">
                  <c:v>0.25531079407047402</c:v>
                </c:pt>
                <c:pt idx="76">
                  <c:v>0.25625208159469498</c:v>
                </c:pt>
                <c:pt idx="77">
                  <c:v>0.25295975532516501</c:v>
                </c:pt>
                <c:pt idx="78">
                  <c:v>0.25383845802982802</c:v>
                </c:pt>
                <c:pt idx="79">
                  <c:v>0.25472371174442598</c:v>
                </c:pt>
                <c:pt idx="80">
                  <c:v>0.25561559481449703</c:v>
                </c:pt>
                <c:pt idx="81">
                  <c:v>0.256514186912841</c:v>
                </c:pt>
                <c:pt idx="82">
                  <c:v>0.25335109917570697</c:v>
                </c:pt>
                <c:pt idx="83">
                  <c:v>0.25419250010644101</c:v>
                </c:pt>
                <c:pt idx="84">
                  <c:v>0.25503989849657299</c:v>
                </c:pt>
                <c:pt idx="85">
                  <c:v>0.25589336291961401</c:v>
                </c:pt>
                <c:pt idx="86">
                  <c:v>0.25290786237341101</c:v>
                </c:pt>
                <c:pt idx="87">
                  <c:v>0.25370954498157899</c:v>
                </c:pt>
                <c:pt idx="88">
                  <c:v>0.25451667935334699</c:v>
                </c:pt>
                <c:pt idx="89">
                  <c:v>0.255329324932355</c:v>
                </c:pt>
                <c:pt idx="90">
                  <c:v>0.25614754207991602</c:v>
                </c:pt>
                <c:pt idx="91">
                  <c:v>0.25326855578482899</c:v>
                </c:pt>
                <c:pt idx="92">
                  <c:v>0.25403907401880199</c:v>
                </c:pt>
                <c:pt idx="93">
                  <c:v>0.25481462139474398</c:v>
                </c:pt>
                <c:pt idx="94">
                  <c:v>0.25559525054263998</c:v>
                </c:pt>
                <c:pt idx="95">
                  <c:v>0.25638101487223097</c:v>
                </c:pt>
                <c:pt idx="96">
                  <c:v>0.25360136611907902</c:v>
                </c:pt>
                <c:pt idx="97">
                  <c:v>0.25434305002176899</c:v>
                </c:pt>
                <c:pt idx="98">
                  <c:v>0.25508938774100798</c:v>
                </c:pt>
                <c:pt idx="99">
                  <c:v>0.25584042609589402</c:v>
                </c:pt>
                <c:pt idx="100">
                  <c:v>0.25659621257232001</c:v>
                </c:pt>
                <c:pt idx="101">
                  <c:v>0.25390940649621502</c:v>
                </c:pt>
                <c:pt idx="102">
                  <c:v>0.25462433445517002</c:v>
                </c:pt>
                <c:pt idx="103">
                  <c:v>0.255343581399674</c:v>
                </c:pt>
                <c:pt idx="104">
                  <c:v>0.25606718916281701</c:v>
                </c:pt>
                <c:pt idx="105">
                  <c:v>0.25350929148830098</c:v>
                </c:pt>
                <c:pt idx="106">
                  <c:v>0.25419534319877302</c:v>
                </c:pt>
                <c:pt idx="107">
                  <c:v>0.254885376893427</c:v>
                </c:pt>
                <c:pt idx="108">
                  <c:v>0.25557942961526298</c:v>
                </c:pt>
                <c:pt idx="109">
                  <c:v>0.256277538894923</c:v>
                </c:pt>
                <c:pt idx="110">
                  <c:v>0.25379837546606898</c:v>
                </c:pt>
                <c:pt idx="111">
                  <c:v>0.25446147306976802</c:v>
                </c:pt>
                <c:pt idx="112">
                  <c:v>0.25512828656142</c:v>
                </c:pt>
                <c:pt idx="113">
                  <c:v>0.25579884931538099</c:v>
                </c:pt>
                <c:pt idx="114">
                  <c:v>0.25647319513016997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9-4DEF-9C0D-425493447415}"/>
            </c:ext>
          </c:extLst>
        </c:ser>
        <c:ser>
          <c:idx val="0"/>
          <c:order val="2"/>
          <c:tx>
            <c:strRef>
              <c:f>'r var'!$AC$601</c:f>
              <c:strCache>
                <c:ptCount val="1"/>
                <c:pt idx="0">
                  <c:v>Refl2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'r var'!$Z$602:$Z$720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var'!$AC$602:$AC$720</c:f>
              <c:numCache>
                <c:formatCode>General</c:formatCode>
                <c:ptCount val="119"/>
                <c:pt idx="0">
                  <c:v>0.19428109049065301</c:v>
                </c:pt>
                <c:pt idx="1">
                  <c:v>0.19535320675388801</c:v>
                </c:pt>
                <c:pt idx="2">
                  <c:v>0.19628693559132501</c:v>
                </c:pt>
                <c:pt idx="3">
                  <c:v>0.197110066778138</c:v>
                </c:pt>
                <c:pt idx="4">
                  <c:v>0.197844951252481</c:v>
                </c:pt>
                <c:pt idx="5">
                  <c:v>0.198509552050677</c:v>
                </c:pt>
                <c:pt idx="6">
                  <c:v>0.19911829436317399</c:v>
                </c:pt>
                <c:pt idx="7">
                  <c:v>0.19968275287453199</c:v>
                </c:pt>
                <c:pt idx="8">
                  <c:v>0.20021220727869701</c:v>
                </c:pt>
                <c:pt idx="9">
                  <c:v>0.20071409100138801</c:v>
                </c:pt>
                <c:pt idx="10">
                  <c:v>0.20119435342759401</c:v>
                </c:pt>
                <c:pt idx="11">
                  <c:v>0.20165775209994</c:v>
                </c:pt>
                <c:pt idx="12">
                  <c:v>0.20210808824667401</c:v>
                </c:pt>
                <c:pt idx="13">
                  <c:v>0.202548396476426</c:v>
                </c:pt>
                <c:pt idx="14">
                  <c:v>0.202981097429035</c:v>
                </c:pt>
                <c:pt idx="15">
                  <c:v>0.203408120508037</c:v>
                </c:pt>
                <c:pt idx="16">
                  <c:v>0.20383100246865901</c:v>
                </c:pt>
                <c:pt idx="17">
                  <c:v>0.204250966537046</c:v>
                </c:pt>
                <c:pt idx="18">
                  <c:v>0.204668985844529</c:v>
                </c:pt>
                <c:pt idx="19">
                  <c:v>0.205085834236752</c:v>
                </c:pt>
                <c:pt idx="20">
                  <c:v>0.20550212692995101</c:v>
                </c:pt>
                <c:pt idx="21">
                  <c:v>0.20591835301033201</c:v>
                </c:pt>
                <c:pt idx="22">
                  <c:v>0.206334901386477</c:v>
                </c:pt>
                <c:pt idx="23">
                  <c:v>0.206752081492172</c:v>
                </c:pt>
                <c:pt idx="24">
                  <c:v>0.20717013978419399</c:v>
                </c:pt>
                <c:pt idx="25">
                  <c:v>0.20758927287520301</c:v>
                </c:pt>
                <c:pt idx="26">
                  <c:v>0.20800963797684399</c:v>
                </c:pt>
                <c:pt idx="27">
                  <c:v>0.208431361194959</c:v>
                </c:pt>
                <c:pt idx="28">
                  <c:v>0.20885454411148499</c:v>
                </c:pt>
                <c:pt idx="29">
                  <c:v>0.20927926900116101</c:v>
                </c:pt>
                <c:pt idx="30">
                  <c:v>0.20970560296159499</c:v>
                </c:pt>
                <c:pt idx="31">
                  <c:v>0.21013360117941601</c:v>
                </c:pt>
                <c:pt idx="32">
                  <c:v>0.21056330951029001</c:v>
                </c:pt>
                <c:pt idx="33">
                  <c:v>0.21099476651466401</c:v>
                </c:pt>
                <c:pt idx="34">
                  <c:v>0.211428005062227</c:v>
                </c:pt>
                <c:pt idx="35">
                  <c:v>0.21186305359504301</c:v>
                </c:pt>
                <c:pt idx="36">
                  <c:v>0.212299937120838</c:v>
                </c:pt>
                <c:pt idx="37">
                  <c:v>0.21273867799323001</c:v>
                </c:pt>
                <c:pt idx="38">
                  <c:v>0.21317929652392401</c:v>
                </c:pt>
                <c:pt idx="39">
                  <c:v>0.213621811462543</c:v>
                </c:pt>
                <c:pt idx="40">
                  <c:v>0.21406624037233399</c:v>
                </c:pt>
                <c:pt idx="41">
                  <c:v>0.21451259992404501</c:v>
                </c:pt>
                <c:pt idx="42">
                  <c:v>0.21496090612559299</c:v>
                </c:pt>
                <c:pt idx="43">
                  <c:v>0.21541117450140301</c:v>
                </c:pt>
                <c:pt idx="44">
                  <c:v>0.21586342023235799</c:v>
                </c:pt>
                <c:pt idx="45">
                  <c:v>0.21631765826494401</c:v>
                </c:pt>
                <c:pt idx="46">
                  <c:v>0.21677390339636701</c:v>
                </c:pt>
                <c:pt idx="47">
                  <c:v>0.21723217034092099</c:v>
                </c:pt>
                <c:pt idx="48">
                  <c:v>0.21769247378177101</c:v>
                </c:pt>
                <c:pt idx="49">
                  <c:v>0.218154828411389</c:v>
                </c:pt>
                <c:pt idx="50">
                  <c:v>0.21861924896320001</c:v>
                </c:pt>
                <c:pt idx="51">
                  <c:v>0.21908575023638999</c:v>
                </c:pt>
                <c:pt idx="52">
                  <c:v>0.21955434711545399</c:v>
                </c:pt>
                <c:pt idx="53">
                  <c:v>0.22002505458566199</c:v>
                </c:pt>
                <c:pt idx="54">
                  <c:v>0.22049788774538201</c:v>
                </c:pt>
                <c:pt idx="55">
                  <c:v>0.22097286181599499</c:v>
                </c:pt>
                <c:pt idx="56">
                  <c:v>0.22144999214995101</c:v>
                </c:pt>
                <c:pt idx="57">
                  <c:v>0.221929294237415</c:v>
                </c:pt>
                <c:pt idx="58">
                  <c:v>0.22241078371182599</c:v>
                </c:pt>
                <c:pt idx="59">
                  <c:v>0.22289447635463799</c:v>
                </c:pt>
                <c:pt idx="60">
                  <c:v>0.22338038809944399</c:v>
                </c:pt>
                <c:pt idx="61">
                  <c:v>0.22386853503562501</c:v>
                </c:pt>
                <c:pt idx="62">
                  <c:v>0.22435893341166399</c:v>
                </c:pt>
                <c:pt idx="63">
                  <c:v>0.22485159963819701</c:v>
                </c:pt>
                <c:pt idx="64">
                  <c:v>0.225346550290875</c:v>
                </c:pt>
                <c:pt idx="65">
                  <c:v>0.22584380211310801</c:v>
                </c:pt>
                <c:pt idx="66">
                  <c:v>0.226343372018699</c:v>
                </c:pt>
                <c:pt idx="67">
                  <c:v>0.226845277094439</c:v>
                </c:pt>
                <c:pt idx="68">
                  <c:v>0.22734953460265001</c:v>
                </c:pt>
                <c:pt idx="69">
                  <c:v>0.22785616198372699</c:v>
                </c:pt>
                <c:pt idx="70">
                  <c:v>0.22836517685866201</c:v>
                </c:pt>
                <c:pt idx="71">
                  <c:v>0.22887659703159599</c:v>
                </c:pt>
                <c:pt idx="72">
                  <c:v>0.22939044049237201</c:v>
                </c:pt>
                <c:pt idx="73">
                  <c:v>0.22990672541912199</c:v>
                </c:pt>
                <c:pt idx="74">
                  <c:v>0.23042547018088499</c:v>
                </c:pt>
                <c:pt idx="75">
                  <c:v>0.230946693340251</c:v>
                </c:pt>
                <c:pt idx="76">
                  <c:v>0.23147041365605001</c:v>
                </c:pt>
                <c:pt idx="77">
                  <c:v>0.231996650086079</c:v>
                </c:pt>
                <c:pt idx="78">
                  <c:v>0.23252542178987001</c:v>
                </c:pt>
                <c:pt idx="79">
                  <c:v>0.23305674813150601</c:v>
                </c:pt>
                <c:pt idx="80">
                  <c:v>0.23359064868248</c:v>
                </c:pt>
                <c:pt idx="81">
                  <c:v>0.23412714322460099</c:v>
                </c:pt>
                <c:pt idx="82">
                  <c:v>0.23466625175295899</c:v>
                </c:pt>
                <c:pt idx="83">
                  <c:v>0.23520799447892701</c:v>
                </c:pt>
                <c:pt idx="84">
                  <c:v>0.235752391833223</c:v>
                </c:pt>
                <c:pt idx="85">
                  <c:v>0.23629946446903</c:v>
                </c:pt>
                <c:pt idx="86">
                  <c:v>0.236849233265158</c:v>
                </c:pt>
                <c:pt idx="87">
                  <c:v>0.23740171932927501</c:v>
                </c:pt>
                <c:pt idx="88">
                  <c:v>0.237956944001185</c:v>
                </c:pt>
                <c:pt idx="89">
                  <c:v>0.23851492885617301</c:v>
                </c:pt>
                <c:pt idx="90">
                  <c:v>0.23907569570840601</c:v>
                </c:pt>
                <c:pt idx="91">
                  <c:v>0.239639266614391</c:v>
                </c:pt>
                <c:pt idx="92">
                  <c:v>0.24020566387650599</c:v>
                </c:pt>
                <c:pt idx="93">
                  <c:v>0.24077491004658499</c:v>
                </c:pt>
                <c:pt idx="94">
                  <c:v>0.24134702792957399</c:v>
                </c:pt>
                <c:pt idx="95">
                  <c:v>0.24192204058725</c:v>
                </c:pt>
                <c:pt idx="96">
                  <c:v>0.24249997134201501</c:v>
                </c:pt>
                <c:pt idx="97">
                  <c:v>0.24308084378075101</c:v>
                </c:pt>
                <c:pt idx="98">
                  <c:v>0.243664681758752</c:v>
                </c:pt>
                <c:pt idx="99">
                  <c:v>0.244251509403727</c:v>
                </c:pt>
                <c:pt idx="100">
                  <c:v>0.24484135111988201</c:v>
                </c:pt>
                <c:pt idx="101">
                  <c:v>0.24543423159207001</c:v>
                </c:pt>
                <c:pt idx="102">
                  <c:v>0.24603017579002401</c:v>
                </c:pt>
                <c:pt idx="103">
                  <c:v>0.24662920897267299</c:v>
                </c:pt>
                <c:pt idx="104">
                  <c:v>0.24723135669253299</c:v>
                </c:pt>
                <c:pt idx="105">
                  <c:v>0.247836644800185</c:v>
                </c:pt>
                <c:pt idx="106">
                  <c:v>0.248445099448838</c:v>
                </c:pt>
                <c:pt idx="107">
                  <c:v>0.24905674709898001</c:v>
                </c:pt>
                <c:pt idx="108">
                  <c:v>0.24967161452311401</c:v>
                </c:pt>
                <c:pt idx="109">
                  <c:v>0.25028972881059702</c:v>
                </c:pt>
                <c:pt idx="110">
                  <c:v>0.250911117372554</c:v>
                </c:pt>
                <c:pt idx="111">
                  <c:v>0.251535807946907</c:v>
                </c:pt>
                <c:pt idx="112">
                  <c:v>0.25216382860349001</c:v>
                </c:pt>
                <c:pt idx="113">
                  <c:v>0.25279520774926501</c:v>
                </c:pt>
                <c:pt idx="114">
                  <c:v>0.25342997413364898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B-46FB-A59B-2561D858F035}"/>
            </c:ext>
          </c:extLst>
        </c:ser>
        <c:ser>
          <c:idx val="1"/>
          <c:order val="3"/>
          <c:tx>
            <c:v>Refl2_40</c:v>
          </c:tx>
          <c:spPr>
            <a:ln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'r var'!$Z$723:$Z$841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var'!$AC$723:$AC$841</c:f>
              <c:numCache>
                <c:formatCode>General</c:formatCode>
                <c:ptCount val="119"/>
                <c:pt idx="0">
                  <c:v>0.19229976196728299</c:v>
                </c:pt>
                <c:pt idx="1">
                  <c:v>0.19327335541283</c:v>
                </c:pt>
                <c:pt idx="2">
                  <c:v>0.19410751437430199</c:v>
                </c:pt>
                <c:pt idx="3">
                  <c:v>0.19482983366919099</c:v>
                </c:pt>
                <c:pt idx="4">
                  <c:v>0.19546253044703099</c:v>
                </c:pt>
                <c:pt idx="5">
                  <c:v>0.19602348347248499</c:v>
                </c:pt>
                <c:pt idx="6">
                  <c:v>0.19652707277980699</c:v>
                </c:pt>
                <c:pt idx="7">
                  <c:v>0.19698485798527199</c:v>
                </c:pt>
                <c:pt idx="8">
                  <c:v>0.197406126150619</c:v>
                </c:pt>
                <c:pt idx="9">
                  <c:v>0.19779833415563999</c:v>
                </c:pt>
                <c:pt idx="10">
                  <c:v>0.19816746576104499</c:v>
                </c:pt>
                <c:pt idx="11">
                  <c:v>0.198518319689723</c:v>
                </c:pt>
                <c:pt idx="12">
                  <c:v>0.19885474194171099</c:v>
                </c:pt>
                <c:pt idx="13">
                  <c:v>0.19917981304049301</c:v>
                </c:pt>
                <c:pt idx="14">
                  <c:v>0.19949599887011299</c:v>
                </c:pt>
                <c:pt idx="15">
                  <c:v>0.19980527211183999</c:v>
                </c:pt>
                <c:pt idx="16">
                  <c:v>0.20010920995162601</c:v>
                </c:pt>
                <c:pt idx="17">
                  <c:v>0.20040907264586399</c:v>
                </c:pt>
                <c:pt idx="18">
                  <c:v>0.20070586665479201</c:v>
                </c:pt>
                <c:pt idx="19">
                  <c:v>0.20100039534146899</c:v>
                </c:pt>
                <c:pt idx="20">
                  <c:v>0.20129329965804499</c:v>
                </c:pt>
                <c:pt idx="21">
                  <c:v>0.20158509077450701</c:v>
                </c:pt>
                <c:pt idx="22">
                  <c:v>0.201876176227546</c:v>
                </c:pt>
                <c:pt idx="23">
                  <c:v>0.20216688086172799</c:v>
                </c:pt>
                <c:pt idx="24">
                  <c:v>0.202457463588257</c:v>
                </c:pt>
                <c:pt idx="25">
                  <c:v>0.202748130787062</c:v>
                </c:pt>
                <c:pt idx="26">
                  <c:v>0.20303904701678699</c:v>
                </c:pt>
                <c:pt idx="27">
                  <c:v>0.20333034356722801</c:v>
                </c:pt>
                <c:pt idx="28">
                  <c:v>0.20362212528385101</c:v>
                </c:pt>
                <c:pt idx="29">
                  <c:v>0.20391447600946599</c:v>
                </c:pt>
                <c:pt idx="30">
                  <c:v>0.204207462920032</c:v>
                </c:pt>
                <c:pt idx="31">
                  <c:v>0.20450113997674399</c:v>
                </c:pt>
                <c:pt idx="32">
                  <c:v>0.20479555067244101</c:v>
                </c:pt>
                <c:pt idx="33">
                  <c:v>0.20509073021493601</c:v>
                </c:pt>
                <c:pt idx="34">
                  <c:v>0.205386707261381</c:v>
                </c:pt>
                <c:pt idx="35">
                  <c:v>0.205683505294945</c:v>
                </c:pt>
                <c:pt idx="36">
                  <c:v>0.20598114371671</c:v>
                </c:pt>
                <c:pt idx="37">
                  <c:v>0.20627963871105301</c:v>
                </c:pt>
                <c:pt idx="38">
                  <c:v>0.206579003930945</c:v>
                </c:pt>
                <c:pt idx="39">
                  <c:v>0.20687925104023899</c:v>
                </c:pt>
                <c:pt idx="40">
                  <c:v>0.20718039014245199</c:v>
                </c:pt>
                <c:pt idx="41">
                  <c:v>0.20748243011953399</c:v>
                </c:pt>
                <c:pt idx="42">
                  <c:v>0.207785378899323</c:v>
                </c:pt>
                <c:pt idx="43">
                  <c:v>0.20808924366652201</c:v>
                </c:pt>
                <c:pt idx="44">
                  <c:v>0.20839403102901499</c:v>
                </c:pt>
                <c:pt idx="45">
                  <c:v>0.20869974714887099</c:v>
                </c:pt>
                <c:pt idx="46">
                  <c:v>0.20900639784545899</c:v>
                </c:pt>
                <c:pt idx="47">
                  <c:v>0.20931398867656301</c:v>
                </c:pt>
                <c:pt idx="48">
                  <c:v>0.20962252500213899</c:v>
                </c:pt>
                <c:pt idx="49">
                  <c:v>0.20993201203440601</c:v>
                </c:pt>
                <c:pt idx="50">
                  <c:v>0.21024245487718199</c:v>
                </c:pt>
                <c:pt idx="51">
                  <c:v>0.21055385855675199</c:v>
                </c:pt>
                <c:pt idx="52">
                  <c:v>0.21086622804609101</c:v>
                </c:pt>
                <c:pt idx="53">
                  <c:v>0.21117956828387</c:v>
                </c:pt>
                <c:pt idx="54">
                  <c:v>0.21149388418936299</c:v>
                </c:pt>
                <c:pt idx="55">
                  <c:v>0.21180918067415</c:v>
                </c:pt>
                <c:pt idx="56">
                  <c:v>0.21212546265131099</c:v>
                </c:pt>
                <c:pt idx="57">
                  <c:v>0.21244273504264799</c:v>
                </c:pt>
                <c:pt idx="58">
                  <c:v>0.21276100278438501</c:v>
                </c:pt>
                <c:pt idx="59">
                  <c:v>0.21308027083165401</c:v>
                </c:pt>
                <c:pt idx="60">
                  <c:v>0.213400544162063</c:v>
                </c:pt>
                <c:pt idx="61">
                  <c:v>0.21372182777852899</c:v>
                </c:pt>
                <c:pt idx="62">
                  <c:v>0.21404412671154299</c:v>
                </c:pt>
                <c:pt idx="63">
                  <c:v>0.21436744602100399</c:v>
                </c:pt>
                <c:pt idx="64">
                  <c:v>0.21469179079770501</c:v>
                </c:pt>
                <c:pt idx="65">
                  <c:v>0.21501716616455599</c:v>
                </c:pt>
                <c:pt idx="66">
                  <c:v>0.215343577277611</c:v>
                </c:pt>
                <c:pt idx="67">
                  <c:v>0.215671029326924</c:v>
                </c:pt>
                <c:pt idx="68">
                  <c:v>0.21599952753729801</c:v>
                </c:pt>
                <c:pt idx="69">
                  <c:v>0.21632907716893199</c:v>
                </c:pt>
                <c:pt idx="70">
                  <c:v>0.216659683518001</c:v>
                </c:pt>
                <c:pt idx="71">
                  <c:v>0.216991351917183</c:v>
                </c:pt>
                <c:pt idx="72">
                  <c:v>0.21732408773614201</c:v>
                </c:pt>
                <c:pt idx="73">
                  <c:v>0.21765789638198399</c:v>
                </c:pt>
                <c:pt idx="74">
                  <c:v>0.21799278329968899</c:v>
                </c:pt>
                <c:pt idx="75">
                  <c:v>0.21832875397252999</c:v>
                </c:pt>
                <c:pt idx="76">
                  <c:v>0.218665813922471</c:v>
                </c:pt>
                <c:pt idx="77">
                  <c:v>0.21900396871057101</c:v>
                </c:pt>
                <c:pt idx="78">
                  <c:v>0.21934322393737099</c:v>
                </c:pt>
                <c:pt idx="79">
                  <c:v>0.21968358524328299</c:v>
                </c:pt>
                <c:pt idx="80">
                  <c:v>0.220025058308981</c:v>
                </c:pt>
                <c:pt idx="81">
                  <c:v>0.220367648855786</c:v>
                </c:pt>
                <c:pt idx="82">
                  <c:v>0.22071136264605401</c:v>
                </c:pt>
                <c:pt idx="83">
                  <c:v>0.22105620548357199</c:v>
                </c:pt>
                <c:pt idx="84">
                  <c:v>0.221402183213945</c:v>
                </c:pt>
                <c:pt idx="85">
                  <c:v>0.22174930172499899</c:v>
                </c:pt>
                <c:pt idx="86">
                  <c:v>0.222097566947177</c:v>
                </c:pt>
                <c:pt idx="87">
                  <c:v>0.22244698485394501</c:v>
                </c:pt>
                <c:pt idx="88">
                  <c:v>0.222797561462201</c:v>
                </c:pt>
                <c:pt idx="89">
                  <c:v>0.223149302832687</c:v>
                </c:pt>
                <c:pt idx="90">
                  <c:v>0.22350221507040399</c:v>
                </c:pt>
                <c:pt idx="91">
                  <c:v>0.223856304325037</c:v>
                </c:pt>
                <c:pt idx="92">
                  <c:v>0.22421157679138001</c:v>
                </c:pt>
                <c:pt idx="93">
                  <c:v>0.22456803870976699</c:v>
                </c:pt>
                <c:pt idx="94">
                  <c:v>0.224925696366511</c:v>
                </c:pt>
                <c:pt idx="95">
                  <c:v>0.22528455609434</c:v>
                </c:pt>
                <c:pt idx="96">
                  <c:v>0.22564462427285001</c:v>
                </c:pt>
                <c:pt idx="97">
                  <c:v>0.22600590732895401</c:v>
                </c:pt>
                <c:pt idx="98">
                  <c:v>0.22636841173733899</c:v>
                </c:pt>
                <c:pt idx="99">
                  <c:v>0.22673214402093</c:v>
                </c:pt>
                <c:pt idx="100">
                  <c:v>0.22709711075135799</c:v>
                </c:pt>
                <c:pt idx="101">
                  <c:v>0.227463318549435</c:v>
                </c:pt>
                <c:pt idx="102">
                  <c:v>0.22783077408563299</c:v>
                </c:pt>
                <c:pt idx="103">
                  <c:v>0.22819948408056701</c:v>
                </c:pt>
                <c:pt idx="104">
                  <c:v>0.228569455305493</c:v>
                </c:pt>
                <c:pt idx="105">
                  <c:v>0.228940694582799</c:v>
                </c:pt>
                <c:pt idx="106">
                  <c:v>0.22931320878651401</c:v>
                </c:pt>
                <c:pt idx="107">
                  <c:v>0.22968700484281199</c:v>
                </c:pt>
                <c:pt idx="108">
                  <c:v>0.23006208973053499</c:v>
                </c:pt>
                <c:pt idx="109">
                  <c:v>0.23043847048170699</c:v>
                </c:pt>
                <c:pt idx="110">
                  <c:v>0.23081615418207199</c:v>
                </c:pt>
                <c:pt idx="111">
                  <c:v>0.23119514797162199</c:v>
                </c:pt>
                <c:pt idx="112">
                  <c:v>0.23157545904514301</c:v>
                </c:pt>
                <c:pt idx="113">
                  <c:v>0.23195709465276301</c:v>
                </c:pt>
                <c:pt idx="114">
                  <c:v>0.23234006210050701</c:v>
                </c:pt>
                <c:pt idx="115">
                  <c:v>0.232724368750859</c:v>
                </c:pt>
                <c:pt idx="116">
                  <c:v>0.233110022023333</c:v>
                </c:pt>
                <c:pt idx="117">
                  <c:v>0.23349702939505099</c:v>
                </c:pt>
                <c:pt idx="118">
                  <c:v>0.233885398401323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B-46FB-A59B-2561D858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28096"/>
        <c:axId val="251851136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var'!$I$602:$I$720</c:f>
              <c:numCache>
                <c:formatCode>General</c:formatCode>
                <c:ptCount val="119"/>
                <c:pt idx="0">
                  <c:v>5.9906195116061101E-2</c:v>
                </c:pt>
                <c:pt idx="1">
                  <c:v>6.3243872128273398E-2</c:v>
                </c:pt>
                <c:pt idx="2">
                  <c:v>5.1910773009241802E-2</c:v>
                </c:pt>
                <c:pt idx="3">
                  <c:v>4.2236436635254997E-2</c:v>
                </c:pt>
                <c:pt idx="4">
                  <c:v>3.4036878974826101E-2</c:v>
                </c:pt>
                <c:pt idx="5">
                  <c:v>2.7141616432863402E-2</c:v>
                </c:pt>
                <c:pt idx="6">
                  <c:v>2.92925343059709E-2</c:v>
                </c:pt>
                <c:pt idx="7">
                  <c:v>2.3866548939743899E-2</c:v>
                </c:pt>
                <c:pt idx="8">
                  <c:v>1.9293614146664799E-2</c:v>
                </c:pt>
                <c:pt idx="9">
                  <c:v>1.5465238041487301E-2</c:v>
                </c:pt>
                <c:pt idx="10">
                  <c:v>1.22832457814147E-2</c:v>
                </c:pt>
                <c:pt idx="11">
                  <c:v>1.34814277152935E-2</c:v>
                </c:pt>
                <c:pt idx="12">
                  <c:v>1.09220894564301E-2</c:v>
                </c:pt>
                <c:pt idx="13">
                  <c:v>8.7861544621277207E-3</c:v>
                </c:pt>
                <c:pt idx="14">
                  <c:v>7.0145703511766003E-3</c:v>
                </c:pt>
                <c:pt idx="15">
                  <c:v>7.61339325636791E-3</c:v>
                </c:pt>
                <c:pt idx="16">
                  <c:v>6.1779484039202002E-3</c:v>
                </c:pt>
                <c:pt idx="17">
                  <c:v>4.9827396080067698E-3</c:v>
                </c:pt>
                <c:pt idx="18">
                  <c:v>3.9929296700569501E-3</c:v>
                </c:pt>
                <c:pt idx="19">
                  <c:v>3.1779116278186502E-3</c:v>
                </c:pt>
                <c:pt idx="20">
                  <c:v>3.4926051754198199E-3</c:v>
                </c:pt>
                <c:pt idx="21">
                  <c:v>2.8225070319746102E-3</c:v>
                </c:pt>
                <c:pt idx="22">
                  <c:v>2.2682142253538299E-3</c:v>
                </c:pt>
                <c:pt idx="23">
                  <c:v>1.8120283483660301E-3</c:v>
                </c:pt>
                <c:pt idx="24">
                  <c:v>1.43858428565476E-3</c:v>
                </c:pt>
                <c:pt idx="25">
                  <c:v>1.59755915304953E-3</c:v>
                </c:pt>
                <c:pt idx="26">
                  <c:v>1.28666367074305E-3</c:v>
                </c:pt>
                <c:pt idx="27">
                  <c:v>1.0308932945101901E-3</c:v>
                </c:pt>
                <c:pt idx="28">
                  <c:v>8.2147030507045797E-4</c:v>
                </c:pt>
                <c:pt idx="29">
                  <c:v>6.5084874066407899E-4</c:v>
                </c:pt>
                <c:pt idx="30">
                  <c:v>7.29140141725286E-4</c:v>
                </c:pt>
                <c:pt idx="31">
                  <c:v>5.85562840933706E-4</c:v>
                </c:pt>
                <c:pt idx="32">
                  <c:v>4.67983350299794E-4</c:v>
                </c:pt>
                <c:pt idx="33">
                  <c:v>3.7212312592126102E-4</c:v>
                </c:pt>
                <c:pt idx="34">
                  <c:v>4.1289202580940902E-4</c:v>
                </c:pt>
                <c:pt idx="35">
                  <c:v>3.3222188360504E-4</c:v>
                </c:pt>
                <c:pt idx="36">
                  <c:v>2.6614997263198898E-4</c:v>
                </c:pt>
                <c:pt idx="37">
                  <c:v>2.1225292024870001E-4</c:v>
                </c:pt>
                <c:pt idx="38">
                  <c:v>1.6847202292213901E-4</c:v>
                </c:pt>
                <c:pt idx="39">
                  <c:v>1.8832226177396301E-4</c:v>
                </c:pt>
                <c:pt idx="40">
                  <c:v>1.5116951341752401E-4</c:v>
                </c:pt>
                <c:pt idx="41">
                  <c:v>1.2084884071437901E-4</c:v>
                </c:pt>
                <c:pt idx="42" formatCode="0.00E+00">
                  <c:v>9.61985690205553E-5</c:v>
                </c:pt>
                <c:pt idx="43" formatCode="0.00E+00">
                  <c:v>7.6237878491013504E-5</c:v>
                </c:pt>
                <c:pt idx="44" formatCode="0.00E+00">
                  <c:v>8.5777167613819893E-5</c:v>
                </c:pt>
                <c:pt idx="45" formatCode="0.00E+00">
                  <c:v>6.8712157205240906E-5</c:v>
                </c:pt>
                <c:pt idx="46" formatCode="0.00E+00">
                  <c:v>5.4828809762917003E-5</c:v>
                </c:pt>
                <c:pt idx="47" formatCode="0.00E+00">
                  <c:v>4.3575001249844699E-5</c:v>
                </c:pt>
                <c:pt idx="48" formatCode="0.00E+00">
                  <c:v>3.4487056233466597E-5</c:v>
                </c:pt>
                <c:pt idx="49" formatCode="0.00E+00">
                  <c:v>3.9026140595235102E-5</c:v>
                </c:pt>
                <c:pt idx="50" formatCode="0.00E+00">
                  <c:v>3.1204891230567002E-5</c:v>
                </c:pt>
                <c:pt idx="51" formatCode="0.00E+00">
                  <c:v>2.48594091943792E-5</c:v>
                </c:pt>
                <c:pt idx="52" formatCode="0.00E+00">
                  <c:v>1.9729068410896001E-5</c:v>
                </c:pt>
                <c:pt idx="53" formatCode="0.00E+00">
                  <c:v>2.2146379418285199E-5</c:v>
                </c:pt>
                <c:pt idx="54" formatCode="0.00E+00">
                  <c:v>1.7739331788654501E-5</c:v>
                </c:pt>
                <c:pt idx="55" formatCode="0.00E+00">
                  <c:v>1.41611245764087E-5</c:v>
                </c:pt>
                <c:pt idx="56" formatCode="0.00E+00">
                  <c:v>1.12651889349511E-5</c:v>
                </c:pt>
                <c:pt idx="57" formatCode="0.00E+00">
                  <c:v>8.9291806441594807E-6</c:v>
                </c:pt>
                <c:pt idx="58" formatCode="0.00E+00">
                  <c:v>1.00750551156238E-5</c:v>
                </c:pt>
                <c:pt idx="59" formatCode="0.00E+00">
                  <c:v>8.05716538672138E-6</c:v>
                </c:pt>
                <c:pt idx="60" formatCode="0.00E+00">
                  <c:v>6.4225943952311496E-6</c:v>
                </c:pt>
                <c:pt idx="61" formatCode="0.00E+00">
                  <c:v>5.1025913815118104E-6</c:v>
                </c:pt>
                <c:pt idx="62" formatCode="0.00E+00">
                  <c:v>4.03998769874007E-6</c:v>
                </c:pt>
                <c:pt idx="63" formatCode="0.00E+00">
                  <c:v>4.5797166371347499E-6</c:v>
                </c:pt>
                <c:pt idx="64" formatCode="0.00E+00">
                  <c:v>3.6571497534698302E-6</c:v>
                </c:pt>
                <c:pt idx="65" formatCode="0.00E+00">
                  <c:v>2.9113999334895002E-6</c:v>
                </c:pt>
                <c:pt idx="66" formatCode="0.00E+00">
                  <c:v>2.3103538410984198E-6</c:v>
                </c:pt>
                <c:pt idx="67" formatCode="0.00E+00">
                  <c:v>2.60099522056704E-6</c:v>
                </c:pt>
                <c:pt idx="68" formatCode="0.00E+00">
                  <c:v>2.08030894851972E-6</c:v>
                </c:pt>
                <c:pt idx="69" formatCode="0.00E+00">
                  <c:v>1.6590539472827801E-6</c:v>
                </c:pt>
                <c:pt idx="70" formatCode="0.00E+00">
                  <c:v>1.31918193250994E-6</c:v>
                </c:pt>
                <c:pt idx="71" formatCode="0.00E+00">
                  <c:v>1.0457460374200199E-6</c:v>
                </c:pt>
                <c:pt idx="72" formatCode="0.00E+00">
                  <c:v>1.1823289767802399E-6</c:v>
                </c:pt>
                <c:pt idx="73" formatCode="0.00E+00">
                  <c:v>9.44402477232391E-7</c:v>
                </c:pt>
                <c:pt idx="74" formatCode="0.00E+00">
                  <c:v>7.5226281525224502E-7</c:v>
                </c:pt>
                <c:pt idx="75" formatCode="0.00E+00">
                  <c:v>5.9751061055867895E-7</c:v>
                </c:pt>
                <c:pt idx="76" formatCode="0.00E+00">
                  <c:v>4.7321000760592403E-7</c:v>
                </c:pt>
                <c:pt idx="77" formatCode="0.00E+00">
                  <c:v>5.3711017799416699E-7</c:v>
                </c:pt>
                <c:pt idx="78" formatCode="0.00E+00">
                  <c:v>4.2851003630319199E-7</c:v>
                </c:pt>
                <c:pt idx="79" formatCode="0.00E+00">
                  <c:v>3.4095569604545598E-7</c:v>
                </c:pt>
                <c:pt idx="80" formatCode="0.00E+00">
                  <c:v>2.7054935205061898E-7</c:v>
                </c:pt>
                <c:pt idx="81" formatCode="0.00E+00">
                  <c:v>2.1408089133096899E-7</c:v>
                </c:pt>
                <c:pt idx="82" formatCode="0.00E+00">
                  <c:v>2.4386489390788001E-7</c:v>
                </c:pt>
                <c:pt idx="83" formatCode="0.00E+00">
                  <c:v>1.9434266866104801E-7</c:v>
                </c:pt>
                <c:pt idx="84" formatCode="0.00E+00">
                  <c:v>1.5447874788628199E-7</c:v>
                </c:pt>
                <c:pt idx="85" formatCode="0.00E+00">
                  <c:v>1.2246878480711199E-7</c:v>
                </c:pt>
                <c:pt idx="86" formatCode="0.00E+00">
                  <c:v>1.3867288053272099E-7</c:v>
                </c:pt>
                <c:pt idx="87" formatCode="0.00E+00">
                  <c:v>1.1066875710822999E-7</c:v>
                </c:pt>
                <c:pt idx="88" formatCode="0.00E+00">
                  <c:v>8.8105419045283405E-8</c:v>
                </c:pt>
                <c:pt idx="89" formatCode="0.00E+00">
                  <c:v>6.9968301929691003E-8</c:v>
                </c:pt>
                <c:pt idx="90" formatCode="0.00E+00">
                  <c:v>5.5423947157895902E-8</c:v>
                </c:pt>
                <c:pt idx="91" formatCode="0.00E+00">
                  <c:v>6.2968716315051101E-8</c:v>
                </c:pt>
                <c:pt idx="92" formatCode="0.00E+00">
                  <c:v>5.0201316730101699E-8</c:v>
                </c:pt>
                <c:pt idx="93" formatCode="0.00E+00">
                  <c:v>3.99286503071154E-8</c:v>
                </c:pt>
                <c:pt idx="94" formatCode="0.00E+00">
                  <c:v>3.1681960475158497E-8</c:v>
                </c:pt>
                <c:pt idx="95" formatCode="0.00E+00">
                  <c:v>2.5076985729700301E-8</c:v>
                </c:pt>
                <c:pt idx="96" formatCode="0.00E+00">
                  <c:v>2.8579949200612701E-8</c:v>
                </c:pt>
                <c:pt idx="97" formatCode="0.00E+00">
                  <c:v>2.27635679016264E-8</c:v>
                </c:pt>
                <c:pt idx="98" formatCode="0.00E+00">
                  <c:v>1.8089701242127699E-8</c:v>
                </c:pt>
                <c:pt idx="99" formatCode="0.00E+00">
                  <c:v>1.43421654011137E-8</c:v>
                </c:pt>
                <c:pt idx="100" formatCode="0.00E+00">
                  <c:v>1.13440940443376E-8</c:v>
                </c:pt>
                <c:pt idx="101" formatCode="0.00E+00">
                  <c:v>1.2966492248876E-8</c:v>
                </c:pt>
                <c:pt idx="102" formatCode="0.00E+00">
                  <c:v>1.0318546488772299E-8</c:v>
                </c:pt>
                <c:pt idx="103" formatCode="0.00E+00">
                  <c:v>8.1932767173746904E-9</c:v>
                </c:pt>
                <c:pt idx="104" formatCode="0.00E+00">
                  <c:v>6.4911432639152097E-9</c:v>
                </c:pt>
                <c:pt idx="105" formatCode="0.00E+00">
                  <c:v>7.3803414406236301E-9</c:v>
                </c:pt>
                <c:pt idx="106" formatCode="0.00E+00">
                  <c:v>5.8806617882058797E-9</c:v>
                </c:pt>
                <c:pt idx="107" formatCode="0.00E+00">
                  <c:v>4.6758979317815304E-9</c:v>
                </c:pt>
                <c:pt idx="108" formatCode="0.00E+00">
                  <c:v>3.7100175613414498E-9</c:v>
                </c:pt>
                <c:pt idx="109" formatCode="0.00E+00">
                  <c:v>2.93725471419889E-9</c:v>
                </c:pt>
                <c:pt idx="110" formatCode="0.00E+00">
                  <c:v>3.3488749472903401E-9</c:v>
                </c:pt>
                <c:pt idx="111" formatCode="0.00E+00">
                  <c:v>2.6661729504708198E-9</c:v>
                </c:pt>
                <c:pt idx="112" formatCode="0.00E+00">
                  <c:v>2.1183274846158399E-9</c:v>
                </c:pt>
                <c:pt idx="113" formatCode="0.00E+00">
                  <c:v>1.6795671074698999E-9</c:v>
                </c:pt>
                <c:pt idx="114" formatCode="0.00E+00">
                  <c:v>1.32887688929498E-9</c:v>
                </c:pt>
                <c:pt idx="115" formatCode="0.00E+00">
                  <c:v>1.51904665995514E-9</c:v>
                </c:pt>
                <c:pt idx="116" formatCode="0.00E+00">
                  <c:v>1.20843301375606E-9</c:v>
                </c:pt>
                <c:pt idx="117" formatCode="0.00E+00">
                  <c:v>9.5943224270990109E-10</c:v>
                </c:pt>
                <c:pt idx="118" formatCode="0.00E+00">
                  <c:v>7.6020604255757105E-10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9-4DEF-9C0D-42549344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35744"/>
        <c:axId val="251853056"/>
      </c:scatterChart>
      <c:valAx>
        <c:axId val="251828096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51136"/>
        <c:crosses val="autoZero"/>
        <c:crossBetween val="midCat"/>
      </c:valAx>
      <c:valAx>
        <c:axId val="251851136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28096"/>
        <c:crosses val="autoZero"/>
        <c:crossBetween val="midCat"/>
      </c:valAx>
      <c:valAx>
        <c:axId val="25185305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535744"/>
        <c:crosses val="max"/>
        <c:crossBetween val="midCat"/>
      </c:valAx>
      <c:valAx>
        <c:axId val="2515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5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669270186274797E-2"/>
          <c:y val="0.92187445319335082"/>
          <c:w val="0.898684754276575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 var'!$AE$601</c:f>
              <c:strCache>
                <c:ptCount val="1"/>
                <c:pt idx="0">
                  <c:v>Tran2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var'!$AC$602:$AC$720</c:f>
              <c:numCache>
                <c:formatCode>General</c:formatCode>
                <c:ptCount val="119"/>
                <c:pt idx="0">
                  <c:v>0.19428109049065301</c:v>
                </c:pt>
                <c:pt idx="1">
                  <c:v>0.19535320675388801</c:v>
                </c:pt>
                <c:pt idx="2">
                  <c:v>0.19628693559132501</c:v>
                </c:pt>
                <c:pt idx="3">
                  <c:v>0.197110066778138</c:v>
                </c:pt>
                <c:pt idx="4">
                  <c:v>0.197844951252481</c:v>
                </c:pt>
                <c:pt idx="5">
                  <c:v>0.198509552050677</c:v>
                </c:pt>
                <c:pt idx="6">
                  <c:v>0.19911829436317399</c:v>
                </c:pt>
                <c:pt idx="7">
                  <c:v>0.19968275287453199</c:v>
                </c:pt>
                <c:pt idx="8">
                  <c:v>0.20021220727869701</c:v>
                </c:pt>
                <c:pt idx="9">
                  <c:v>0.20071409100138801</c:v>
                </c:pt>
                <c:pt idx="10">
                  <c:v>0.20119435342759401</c:v>
                </c:pt>
                <c:pt idx="11">
                  <c:v>0.20165775209994</c:v>
                </c:pt>
                <c:pt idx="12">
                  <c:v>0.20210808824667401</c:v>
                </c:pt>
                <c:pt idx="13">
                  <c:v>0.202548396476426</c:v>
                </c:pt>
                <c:pt idx="14">
                  <c:v>0.202981097429035</c:v>
                </c:pt>
                <c:pt idx="15">
                  <c:v>0.203408120508037</c:v>
                </c:pt>
                <c:pt idx="16">
                  <c:v>0.20383100246865901</c:v>
                </c:pt>
                <c:pt idx="17">
                  <c:v>0.204250966537046</c:v>
                </c:pt>
                <c:pt idx="18">
                  <c:v>0.204668985844529</c:v>
                </c:pt>
                <c:pt idx="19">
                  <c:v>0.205085834236752</c:v>
                </c:pt>
                <c:pt idx="20">
                  <c:v>0.20550212692995101</c:v>
                </c:pt>
                <c:pt idx="21">
                  <c:v>0.20591835301033201</c:v>
                </c:pt>
                <c:pt idx="22">
                  <c:v>0.206334901386477</c:v>
                </c:pt>
                <c:pt idx="23">
                  <c:v>0.206752081492172</c:v>
                </c:pt>
                <c:pt idx="24">
                  <c:v>0.20717013978419399</c:v>
                </c:pt>
                <c:pt idx="25">
                  <c:v>0.20758927287520301</c:v>
                </c:pt>
                <c:pt idx="26">
                  <c:v>0.20800963797684399</c:v>
                </c:pt>
                <c:pt idx="27">
                  <c:v>0.208431361194959</c:v>
                </c:pt>
                <c:pt idx="28">
                  <c:v>0.20885454411148499</c:v>
                </c:pt>
                <c:pt idx="29">
                  <c:v>0.20927926900116101</c:v>
                </c:pt>
                <c:pt idx="30">
                  <c:v>0.20970560296159499</c:v>
                </c:pt>
                <c:pt idx="31">
                  <c:v>0.21013360117941601</c:v>
                </c:pt>
                <c:pt idx="32">
                  <c:v>0.21056330951029001</c:v>
                </c:pt>
                <c:pt idx="33">
                  <c:v>0.21099476651466401</c:v>
                </c:pt>
                <c:pt idx="34">
                  <c:v>0.211428005062227</c:v>
                </c:pt>
                <c:pt idx="35">
                  <c:v>0.21186305359504301</c:v>
                </c:pt>
                <c:pt idx="36">
                  <c:v>0.212299937120838</c:v>
                </c:pt>
                <c:pt idx="37">
                  <c:v>0.21273867799323001</c:v>
                </c:pt>
                <c:pt idx="38">
                  <c:v>0.21317929652392401</c:v>
                </c:pt>
                <c:pt idx="39">
                  <c:v>0.213621811462543</c:v>
                </c:pt>
                <c:pt idx="40">
                  <c:v>0.21406624037233399</c:v>
                </c:pt>
                <c:pt idx="41">
                  <c:v>0.21451259992404501</c:v>
                </c:pt>
                <c:pt idx="42">
                  <c:v>0.21496090612559299</c:v>
                </c:pt>
                <c:pt idx="43">
                  <c:v>0.21541117450140301</c:v>
                </c:pt>
                <c:pt idx="44">
                  <c:v>0.21586342023235799</c:v>
                </c:pt>
                <c:pt idx="45">
                  <c:v>0.21631765826494401</c:v>
                </c:pt>
                <c:pt idx="46">
                  <c:v>0.21677390339636701</c:v>
                </c:pt>
                <c:pt idx="47">
                  <c:v>0.21723217034092099</c:v>
                </c:pt>
                <c:pt idx="48">
                  <c:v>0.21769247378177101</c:v>
                </c:pt>
                <c:pt idx="49">
                  <c:v>0.218154828411389</c:v>
                </c:pt>
                <c:pt idx="50">
                  <c:v>0.21861924896320001</c:v>
                </c:pt>
                <c:pt idx="51">
                  <c:v>0.21908575023638999</c:v>
                </c:pt>
                <c:pt idx="52">
                  <c:v>0.21955434711545399</c:v>
                </c:pt>
                <c:pt idx="53">
                  <c:v>0.22002505458566199</c:v>
                </c:pt>
                <c:pt idx="54">
                  <c:v>0.22049788774538201</c:v>
                </c:pt>
                <c:pt idx="55">
                  <c:v>0.22097286181599499</c:v>
                </c:pt>
                <c:pt idx="56">
                  <c:v>0.22144999214995101</c:v>
                </c:pt>
                <c:pt idx="57">
                  <c:v>0.221929294237415</c:v>
                </c:pt>
                <c:pt idx="58">
                  <c:v>0.22241078371182599</c:v>
                </c:pt>
                <c:pt idx="59">
                  <c:v>0.22289447635463799</c:v>
                </c:pt>
                <c:pt idx="60">
                  <c:v>0.22338038809944399</c:v>
                </c:pt>
                <c:pt idx="61">
                  <c:v>0.22386853503562501</c:v>
                </c:pt>
                <c:pt idx="62">
                  <c:v>0.22435893341166399</c:v>
                </c:pt>
                <c:pt idx="63">
                  <c:v>0.22485159963819701</c:v>
                </c:pt>
                <c:pt idx="64">
                  <c:v>0.225346550290875</c:v>
                </c:pt>
                <c:pt idx="65">
                  <c:v>0.22584380211310801</c:v>
                </c:pt>
                <c:pt idx="66">
                  <c:v>0.226343372018699</c:v>
                </c:pt>
                <c:pt idx="67">
                  <c:v>0.226845277094439</c:v>
                </c:pt>
                <c:pt idx="68">
                  <c:v>0.22734953460265001</c:v>
                </c:pt>
                <c:pt idx="69">
                  <c:v>0.22785616198372699</c:v>
                </c:pt>
                <c:pt idx="70">
                  <c:v>0.22836517685866201</c:v>
                </c:pt>
                <c:pt idx="71">
                  <c:v>0.22887659703159599</c:v>
                </c:pt>
                <c:pt idx="72">
                  <c:v>0.22939044049237201</c:v>
                </c:pt>
                <c:pt idx="73">
                  <c:v>0.22990672541912199</c:v>
                </c:pt>
                <c:pt idx="74">
                  <c:v>0.23042547018088499</c:v>
                </c:pt>
                <c:pt idx="75">
                  <c:v>0.230946693340251</c:v>
                </c:pt>
                <c:pt idx="76">
                  <c:v>0.23147041365605001</c:v>
                </c:pt>
                <c:pt idx="77">
                  <c:v>0.231996650086079</c:v>
                </c:pt>
                <c:pt idx="78">
                  <c:v>0.23252542178987001</c:v>
                </c:pt>
                <c:pt idx="79">
                  <c:v>0.23305674813150601</c:v>
                </c:pt>
                <c:pt idx="80">
                  <c:v>0.23359064868248</c:v>
                </c:pt>
                <c:pt idx="81">
                  <c:v>0.23412714322460099</c:v>
                </c:pt>
                <c:pt idx="82">
                  <c:v>0.23466625175295899</c:v>
                </c:pt>
                <c:pt idx="83">
                  <c:v>0.23520799447892701</c:v>
                </c:pt>
                <c:pt idx="84">
                  <c:v>0.235752391833223</c:v>
                </c:pt>
                <c:pt idx="85">
                  <c:v>0.23629946446903</c:v>
                </c:pt>
                <c:pt idx="86">
                  <c:v>0.236849233265158</c:v>
                </c:pt>
                <c:pt idx="87">
                  <c:v>0.23740171932927501</c:v>
                </c:pt>
                <c:pt idx="88">
                  <c:v>0.237956944001185</c:v>
                </c:pt>
                <c:pt idx="89">
                  <c:v>0.23851492885617301</c:v>
                </c:pt>
                <c:pt idx="90">
                  <c:v>0.23907569570840601</c:v>
                </c:pt>
                <c:pt idx="91">
                  <c:v>0.239639266614391</c:v>
                </c:pt>
                <c:pt idx="92">
                  <c:v>0.24020566387650599</c:v>
                </c:pt>
                <c:pt idx="93">
                  <c:v>0.24077491004658499</c:v>
                </c:pt>
                <c:pt idx="94">
                  <c:v>0.24134702792957399</c:v>
                </c:pt>
                <c:pt idx="95">
                  <c:v>0.24192204058725</c:v>
                </c:pt>
                <c:pt idx="96">
                  <c:v>0.24249997134201501</c:v>
                </c:pt>
                <c:pt idx="97">
                  <c:v>0.24308084378075101</c:v>
                </c:pt>
                <c:pt idx="98">
                  <c:v>0.243664681758752</c:v>
                </c:pt>
                <c:pt idx="99">
                  <c:v>0.244251509403727</c:v>
                </c:pt>
                <c:pt idx="100">
                  <c:v>0.24484135111988201</c:v>
                </c:pt>
                <c:pt idx="101">
                  <c:v>0.24543423159207001</c:v>
                </c:pt>
                <c:pt idx="102">
                  <c:v>0.24603017579002401</c:v>
                </c:pt>
                <c:pt idx="103">
                  <c:v>0.24662920897267299</c:v>
                </c:pt>
                <c:pt idx="104">
                  <c:v>0.24723135669253299</c:v>
                </c:pt>
                <c:pt idx="105">
                  <c:v>0.247836644800185</c:v>
                </c:pt>
                <c:pt idx="106">
                  <c:v>0.248445099448838</c:v>
                </c:pt>
                <c:pt idx="107">
                  <c:v>0.24905674709898001</c:v>
                </c:pt>
                <c:pt idx="108">
                  <c:v>0.24967161452311401</c:v>
                </c:pt>
                <c:pt idx="109">
                  <c:v>0.25028972881059702</c:v>
                </c:pt>
                <c:pt idx="110">
                  <c:v>0.250911117372554</c:v>
                </c:pt>
                <c:pt idx="111">
                  <c:v>0.251535807946907</c:v>
                </c:pt>
                <c:pt idx="112">
                  <c:v>0.25216382860349001</c:v>
                </c:pt>
                <c:pt idx="113">
                  <c:v>0.25279520774926501</c:v>
                </c:pt>
                <c:pt idx="114">
                  <c:v>0.25342997413364898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xVal>
          <c:yVal>
            <c:numRef>
              <c:f>'r var'!$AE$602:$AE$720</c:f>
              <c:numCache>
                <c:formatCode>General</c:formatCode>
                <c:ptCount val="119"/>
                <c:pt idx="0">
                  <c:v>0.128519819107585</c:v>
                </c:pt>
                <c:pt idx="1">
                  <c:v>0.114503791327059</c:v>
                </c:pt>
                <c:pt idx="2">
                  <c:v>0.10196856497526501</c:v>
                </c:pt>
                <c:pt idx="3">
                  <c:v>9.0762222040438406E-2</c:v>
                </c:pt>
                <c:pt idx="4">
                  <c:v>8.0748123593014101E-2</c:v>
                </c:pt>
                <c:pt idx="5">
                  <c:v>7.1803357817696506E-2</c:v>
                </c:pt>
                <c:pt idx="6">
                  <c:v>6.3817359918147104E-2</c:v>
                </c:pt>
                <c:pt idx="7">
                  <c:v>5.6690680222892399E-2</c:v>
                </c:pt>
                <c:pt idx="8">
                  <c:v>5.0333881215655997E-2</c:v>
                </c:pt>
                <c:pt idx="9">
                  <c:v>4.4666547588997199E-2</c:v>
                </c:pt>
                <c:pt idx="10">
                  <c:v>3.9616396038352097E-2</c:v>
                </c:pt>
                <c:pt idx="11">
                  <c:v>3.5118473566267398E-2</c:v>
                </c:pt>
                <c:pt idx="12">
                  <c:v>3.1114434694922699E-2</c:v>
                </c:pt>
                <c:pt idx="13">
                  <c:v>2.7551889292968899E-2</c:v>
                </c:pt>
                <c:pt idx="14">
                  <c:v>2.4383813787088801E-2</c:v>
                </c:pt>
                <c:pt idx="15">
                  <c:v>2.1568019406401701E-2</c:v>
                </c:pt>
                <c:pt idx="16">
                  <c:v>1.90666718410985E-2</c:v>
                </c:pt>
                <c:pt idx="17">
                  <c:v>1.6845857317022001E-2</c:v>
                </c:pt>
                <c:pt idx="18">
                  <c:v>1.48751906188261E-2</c:v>
                </c:pt>
                <c:pt idx="19">
                  <c:v>1.3127461053625699E-2</c:v>
                </c:pt>
                <c:pt idx="20">
                  <c:v>1.15783127481001E-2</c:v>
                </c:pt>
                <c:pt idx="21">
                  <c:v>1.02059560251155E-2</c:v>
                </c:pt>
                <c:pt idx="22">
                  <c:v>8.99090691898961E-3</c:v>
                </c:pt>
                <c:pt idx="23">
                  <c:v>7.9157521676959403E-3</c:v>
                </c:pt>
                <c:pt idx="24">
                  <c:v>6.9649372704739003E-3</c:v>
                </c:pt>
                <c:pt idx="25">
                  <c:v>6.1245754243352902E-3</c:v>
                </c:pt>
                <c:pt idx="26">
                  <c:v>5.3822753560123704E-3</c:v>
                </c:pt>
                <c:pt idx="27">
                  <c:v>4.7269862495490202E-3</c:v>
                </c:pt>
                <c:pt idx="28">
                  <c:v>4.1488581361644201E-3</c:v>
                </c:pt>
                <c:pt idx="29">
                  <c:v>3.6391162640405901E-3</c:v>
                </c:pt>
                <c:pt idx="30">
                  <c:v>3.1899481028690902E-3</c:v>
                </c:pt>
                <c:pt idx="31">
                  <c:v>2.7944017626936502E-3</c:v>
                </c:pt>
                <c:pt idx="32">
                  <c:v>2.4462947199929601E-3</c:v>
                </c:pt>
                <c:pt idx="33">
                  <c:v>2.1401318471132198E-3</c:v>
                </c:pt>
                <c:pt idx="34">
                  <c:v>1.8710318350181501E-3</c:v>
                </c:pt>
                <c:pt idx="35">
                  <c:v>1.6346611847133799E-3</c:v>
                </c:pt>
                <c:pt idx="36">
                  <c:v>1.4271750203781899E-3</c:v>
                </c:pt>
                <c:pt idx="37">
                  <c:v>1.2451640478839199E-3</c:v>
                </c:pt>
                <c:pt idx="38">
                  <c:v>1.08560704661313E-3</c:v>
                </c:pt>
                <c:pt idx="39">
                  <c:v>9.4582834088324699E-4</c:v>
                </c:pt>
                <c:pt idx="40">
                  <c:v>8.2345975033332804E-4</c:v>
                </c:pt>
                <c:pt idx="41">
                  <c:v>7.16406566824569E-4</c:v>
                </c:pt>
                <c:pt idx="42">
                  <c:v>6.2281714915985104E-4</c:v>
                </c:pt>
                <c:pt idx="43">
                  <c:v>5.4105576663768305E-4</c:v>
                </c:pt>
                <c:pt idx="44">
                  <c:v>4.6967835847887398E-4</c:v>
                </c:pt>
                <c:pt idx="45">
                  <c:v>4.0741090882660201E-4</c:v>
                </c:pt>
                <c:pt idx="46">
                  <c:v>3.5313016662268299E-4</c:v>
                </c:pt>
                <c:pt idx="47">
                  <c:v>3.0584646647738002E-4</c:v>
                </c:pt>
                <c:pt idx="48">
                  <c:v>2.6468843092791901E-4</c:v>
                </c:pt>
                <c:pt idx="49">
                  <c:v>2.28889356450818E-4</c:v>
                </c:pt>
                <c:pt idx="50">
                  <c:v>1.97775105463907E-4</c:v>
                </c:pt>
                <c:pt idx="51">
                  <c:v>1.70753344517002E-4</c:v>
                </c:pt>
                <c:pt idx="52">
                  <c:v>1.47303985100002E-4</c:v>
                </c:pt>
                <c:pt idx="53">
                  <c:v>1.26970698152859E-4</c:v>
                </c:pt>
                <c:pt idx="54">
                  <c:v>1.09353386589147E-4</c:v>
                </c:pt>
                <c:pt idx="55" formatCode="0.00E+00">
                  <c:v>9.4101512076162803E-5</c:v>
                </c:pt>
                <c:pt idx="56" formatCode="0.00E+00">
                  <c:v>8.09081830707798E-5</c:v>
                </c:pt>
                <c:pt idx="57" formatCode="0.00E+00">
                  <c:v>6.9504920801746704E-5</c:v>
                </c:pt>
                <c:pt idx="58" formatCode="0.00E+00">
                  <c:v>5.9657028616189898E-5</c:v>
                </c:pt>
                <c:pt idx="59" formatCode="0.00E+00">
                  <c:v>5.1159497962170999E-5</c:v>
                </c:pt>
                <c:pt idx="60" formatCode="0.00E+00">
                  <c:v>4.3833391343410997E-5</c:v>
                </c:pt>
                <c:pt idx="61" formatCode="0.00E+00">
                  <c:v>3.7522648932370002E-5</c:v>
                </c:pt>
                <c:pt idx="62" formatCode="0.00E+00">
                  <c:v>3.2091271232560603E-5</c:v>
                </c:pt>
                <c:pt idx="63" formatCode="0.00E+00">
                  <c:v>2.7420835302711299E-5</c:v>
                </c:pt>
                <c:pt idx="64" formatCode="0.00E+00">
                  <c:v>2.3408306650950299E-5</c:v>
                </c:pt>
                <c:pt idx="65" formatCode="0.00E+00">
                  <c:v>1.99641130280244E-5</c:v>
                </c:pt>
                <c:pt idx="66" formatCode="0.00E+00">
                  <c:v>1.70104500414096E-5</c:v>
                </c:pt>
                <c:pt idx="67" formatCode="0.00E+00">
                  <c:v>1.4479791819350999E-5</c:v>
                </c:pt>
                <c:pt idx="68" formatCode="0.00E+00">
                  <c:v>1.23135829137603E-5</c:v>
                </c:pt>
                <c:pt idx="69" formatCode="0.00E+00">
                  <c:v>1.04610902782226E-5</c:v>
                </c:pt>
                <c:pt idx="70" formatCode="0.00E+00">
                  <c:v>8.8783965235792E-6</c:v>
                </c:pt>
                <c:pt idx="71" formatCode="0.00E+00">
                  <c:v>7.5275177670728102E-6</c:v>
                </c:pt>
                <c:pt idx="72" formatCode="0.00E+00">
                  <c:v>6.3756312775964004E-6</c:v>
                </c:pt>
                <c:pt idx="73" formatCode="0.00E+00">
                  <c:v>5.3943998023677202E-6</c:v>
                </c:pt>
                <c:pt idx="74" formatCode="0.00E+00">
                  <c:v>4.5593809603505703E-6</c:v>
                </c:pt>
                <c:pt idx="75" formatCode="0.00E+00">
                  <c:v>3.8495114238553904E-6</c:v>
                </c:pt>
                <c:pt idx="76" formatCode="0.00E+00">
                  <c:v>3.24665679904625E-6</c:v>
                </c:pt>
                <c:pt idx="77" formatCode="0.00E+00">
                  <c:v>2.73521917391988E-6</c:v>
                </c:pt>
                <c:pt idx="78" formatCode="0.00E+00">
                  <c:v>2.3017952425542399E-6</c:v>
                </c:pt>
                <c:pt idx="79" formatCode="0.00E+00">
                  <c:v>1.9348787495015301E-6</c:v>
                </c:pt>
                <c:pt idx="80" formatCode="0.00E+00">
                  <c:v>1.6246017393299301E-6</c:v>
                </c:pt>
                <c:pt idx="81" formatCode="0.00E+00">
                  <c:v>1.36250975356982E-6</c:v>
                </c:pt>
                <c:pt idx="82" formatCode="0.00E+00">
                  <c:v>1.14136669973843E-6</c:v>
                </c:pt>
                <c:pt idx="83" formatCode="0.00E+00">
                  <c:v>9.549856328188E-7</c:v>
                </c:pt>
                <c:pt idx="84" formatCode="0.00E+00">
                  <c:v>7.9808214583882198E-7</c:v>
                </c:pt>
                <c:pt idx="85" formatCode="0.00E+00">
                  <c:v>6.6614746955807199E-7</c:v>
                </c:pt>
                <c:pt idx="86" formatCode="0.00E+00">
                  <c:v>5.5533873757135699E-7</c:v>
                </c:pt>
                <c:pt idx="87" formatCode="0.00E+00">
                  <c:v>4.6238418761018701E-7</c:v>
                </c:pt>
                <c:pt idx="88" formatCode="0.00E+00">
                  <c:v>3.8450134714610699E-7</c:v>
                </c:pt>
                <c:pt idx="89" formatCode="0.00E+00">
                  <c:v>3.1932649575523203E-7</c:v>
                </c:pt>
                <c:pt idx="90" formatCode="0.00E+00">
                  <c:v>2.6485391182610498E-7</c:v>
                </c:pt>
                <c:pt idx="91" formatCode="0.00E+00">
                  <c:v>2.19383600416237E-7</c:v>
                </c:pt>
                <c:pt idx="92" formatCode="0.00E+00">
                  <c:v>1.81476365357771E-7</c:v>
                </c:pt>
                <c:pt idx="93" formatCode="0.00E+00">
                  <c:v>1.4991523472775499E-7</c:v>
                </c:pt>
                <c:pt idx="94" formatCode="0.00E+00">
                  <c:v>1.2367237689059999E-7</c:v>
                </c:pt>
                <c:pt idx="95" formatCode="0.00E+00">
                  <c:v>1.01880756586247E-7</c:v>
                </c:pt>
                <c:pt idx="96" formatCode="0.00E+00">
                  <c:v>8.3809878841365094E-8</c:v>
                </c:pt>
                <c:pt idx="97" formatCode="0.00E+00">
                  <c:v>6.8845054477424499E-8</c:v>
                </c:pt>
                <c:pt idx="98" formatCode="0.00E+00">
                  <c:v>5.6469696147801602E-8</c:v>
                </c:pt>
                <c:pt idx="99" formatCode="0.00E+00">
                  <c:v>4.6250219457979697E-8</c:v>
                </c:pt>
                <c:pt idx="100" formatCode="0.00E+00">
                  <c:v>3.7823180962160301E-8</c:v>
                </c:pt>
                <c:pt idx="101" formatCode="0.00E+00">
                  <c:v>3.0884334706865202E-8</c:v>
                </c:pt>
                <c:pt idx="102" formatCode="0.00E+00">
                  <c:v>2.5179332410222E-8</c:v>
                </c:pt>
                <c:pt idx="103" formatCode="0.00E+00">
                  <c:v>2.04958301220099E-8</c:v>
                </c:pt>
                <c:pt idx="104" formatCode="0.00E+00">
                  <c:v>1.6656797008125798E-8</c:v>
                </c:pt>
                <c:pt idx="105" formatCode="0.00E+00">
                  <c:v>1.3514850364669701E-8</c:v>
                </c:pt>
                <c:pt idx="106" formatCode="0.00E+00">
                  <c:v>1.09474656381213E-8</c:v>
                </c:pt>
                <c:pt idx="107" formatCode="0.00E+00">
                  <c:v>8.8529315904553098E-9</c:v>
                </c:pt>
                <c:pt idx="108" formatCode="0.00E+00">
                  <c:v>7.1469392246793098E-9</c:v>
                </c:pt>
                <c:pt idx="109" formatCode="0.00E+00">
                  <c:v>5.7597090489320799E-9</c:v>
                </c:pt>
                <c:pt idx="110" formatCode="0.00E+00">
                  <c:v>4.6335750321715799E-9</c:v>
                </c:pt>
                <c:pt idx="111" formatCode="0.00E+00">
                  <c:v>3.7209554775644201E-9</c:v>
                </c:pt>
                <c:pt idx="112" formatCode="0.00E+00">
                  <c:v>2.9826512614089198E-9</c:v>
                </c:pt>
                <c:pt idx="113" formatCode="0.00E+00">
                  <c:v>2.3864206748358401E-9</c:v>
                </c:pt>
                <c:pt idx="114" formatCode="0.00E+00">
                  <c:v>1.90578765408544E-9</c:v>
                </c:pt>
                <c:pt idx="115" formatCode="0.00E+00">
                  <c:v>1.51904665995514E-9</c:v>
                </c:pt>
                <c:pt idx="116" formatCode="0.00E+00">
                  <c:v>1.20843301375606E-9</c:v>
                </c:pt>
                <c:pt idx="117" formatCode="0.00E+00">
                  <c:v>9.5943224270990109E-10</c:v>
                </c:pt>
                <c:pt idx="118" formatCode="0.00E+00">
                  <c:v>7.6020604255757105E-10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A-4EF4-95B6-BCCB0815FE91}"/>
            </c:ext>
          </c:extLst>
        </c:ser>
        <c:ser>
          <c:idx val="0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var'!$G$602:$G$720</c:f>
              <c:numCache>
                <c:formatCode>General</c:formatCode>
                <c:ptCount val="119"/>
                <c:pt idx="0">
                  <c:v>0.25222809873923602</c:v>
                </c:pt>
                <c:pt idx="1">
                  <c:v>0.23979417606334899</c:v>
                </c:pt>
                <c:pt idx="2">
                  <c:v>0.24347707453908601</c:v>
                </c:pt>
                <c:pt idx="3">
                  <c:v>0.24716763468434699</c:v>
                </c:pt>
                <c:pt idx="4">
                  <c:v>0.250895411909411</c:v>
                </c:pt>
                <c:pt idx="5">
                  <c:v>0.25468457610163397</c:v>
                </c:pt>
                <c:pt idx="6">
                  <c:v>0.24385068448275901</c:v>
                </c:pt>
                <c:pt idx="7">
                  <c:v>0.24679834613940099</c:v>
                </c:pt>
                <c:pt idx="8">
                  <c:v>0.24979679072164501</c:v>
                </c:pt>
                <c:pt idx="9">
                  <c:v>0.252855344030746</c:v>
                </c:pt>
                <c:pt idx="10">
                  <c:v>0.25598187178520299</c:v>
                </c:pt>
                <c:pt idx="11">
                  <c:v>0.24641005035333499</c:v>
                </c:pt>
                <c:pt idx="12">
                  <c:v>0.248937509956941</c:v>
                </c:pt>
                <c:pt idx="13">
                  <c:v>0.25151507883186602</c:v>
                </c:pt>
                <c:pt idx="14">
                  <c:v>0.25414623711982198</c:v>
                </c:pt>
                <c:pt idx="15">
                  <c:v>0.24607611444559699</c:v>
                </c:pt>
                <c:pt idx="16">
                  <c:v>0.24826874318651301</c:v>
                </c:pt>
                <c:pt idx="17">
                  <c:v>0.25050161611080202</c:v>
                </c:pt>
                <c:pt idx="18">
                  <c:v>0.252776515412102</c:v>
                </c:pt>
                <c:pt idx="19">
                  <c:v>0.25509514019156698</c:v>
                </c:pt>
                <c:pt idx="20">
                  <c:v>0.24774151191181801</c:v>
                </c:pt>
                <c:pt idx="21">
                  <c:v>0.24971309091343599</c:v>
                </c:pt>
                <c:pt idx="22">
                  <c:v>0.25171804481304</c:v>
                </c:pt>
                <c:pt idx="23">
                  <c:v>0.25375741588297202</c:v>
                </c:pt>
                <c:pt idx="24">
                  <c:v>0.25583224966017198</c:v>
                </c:pt>
                <c:pt idx="25">
                  <c:v>0.24908394780113199</c:v>
                </c:pt>
                <c:pt idx="26">
                  <c:v>0.25087669533691898</c:v>
                </c:pt>
                <c:pt idx="27">
                  <c:v>0.25269712353851398</c:v>
                </c:pt>
                <c:pt idx="28">
                  <c:v>0.25454594950714898</c:v>
                </c:pt>
                <c:pt idx="29">
                  <c:v>0.25642390723096298</c:v>
                </c:pt>
                <c:pt idx="30">
                  <c:v>0.25019231164542599</c:v>
                </c:pt>
                <c:pt idx="31">
                  <c:v>0.251836333154275</c:v>
                </c:pt>
                <c:pt idx="32">
                  <c:v>0.25350357879524499</c:v>
                </c:pt>
                <c:pt idx="33">
                  <c:v>0.25519458282686103</c:v>
                </c:pt>
                <c:pt idx="34">
                  <c:v>0.249624874945615</c:v>
                </c:pt>
                <c:pt idx="35">
                  <c:v>0.251123678118649</c:v>
                </c:pt>
                <c:pt idx="36">
                  <c:v>0.25264181707983402</c:v>
                </c:pt>
                <c:pt idx="37">
                  <c:v>0.25417969479029401</c:v>
                </c:pt>
                <c:pt idx="38">
                  <c:v>0.25573772548462997</c:v>
                </c:pt>
                <c:pt idx="39">
                  <c:v>0.25052398330123299</c:v>
                </c:pt>
                <c:pt idx="40">
                  <c:v>0.251917485792438</c:v>
                </c:pt>
                <c:pt idx="41">
                  <c:v>0.25332764510036998</c:v>
                </c:pt>
                <c:pt idx="42">
                  <c:v>0.254754781640672</c:v>
                </c:pt>
                <c:pt idx="43">
                  <c:v>0.25619922443892101</c:v>
                </c:pt>
                <c:pt idx="44">
                  <c:v>0.25130014350379298</c:v>
                </c:pt>
                <c:pt idx="45">
                  <c:v>0.252602155039298</c:v>
                </c:pt>
                <c:pt idx="46">
                  <c:v>0.25391866295362098</c:v>
                </c:pt>
                <c:pt idx="47">
                  <c:v>0.25524992668829899</c:v>
                </c:pt>
                <c:pt idx="48">
                  <c:v>0.25659621224562601</c:v>
                </c:pt>
                <c:pt idx="49">
                  <c:v>0.25197697578766398</c:v>
                </c:pt>
                <c:pt idx="50">
                  <c:v>0.25319875598973202</c:v>
                </c:pt>
                <c:pt idx="51">
                  <c:v>0.25443326624429102</c:v>
                </c:pt>
                <c:pt idx="52">
                  <c:v>0.25568071966983402</c:v>
                </c:pt>
                <c:pt idx="53">
                  <c:v>0.25143264745224903</c:v>
                </c:pt>
                <c:pt idx="54">
                  <c:v>0.25257240505214701</c:v>
                </c:pt>
                <c:pt idx="55">
                  <c:v>0.25372325706000198</c:v>
                </c:pt>
                <c:pt idx="56">
                  <c:v>0.254885376858834</c:v>
                </c:pt>
                <c:pt idx="57">
                  <c:v>0.25605894167230298</c:v>
                </c:pt>
                <c:pt idx="58">
                  <c:v>0.25202248437588598</c:v>
                </c:pt>
                <c:pt idx="59">
                  <c:v>0.25310028567294701</c:v>
                </c:pt>
                <c:pt idx="60">
                  <c:v>0.25418798473541598</c:v>
                </c:pt>
                <c:pt idx="61">
                  <c:v>0.25528572747688699</c:v>
                </c:pt>
                <c:pt idx="62">
                  <c:v>0.25639366286052501</c:v>
                </c:pt>
                <c:pt idx="63">
                  <c:v>0.25254927050242298</c:v>
                </c:pt>
                <c:pt idx="64">
                  <c:v>0.25357149624207298</c:v>
                </c:pt>
                <c:pt idx="65">
                  <c:v>0.254602606722719</c:v>
                </c:pt>
                <c:pt idx="66">
                  <c:v>0.25564272589959802</c:v>
                </c:pt>
                <c:pt idx="67">
                  <c:v>0.25205842433307901</c:v>
                </c:pt>
                <c:pt idx="68">
                  <c:v>0.25302260355636003</c:v>
                </c:pt>
                <c:pt idx="69">
                  <c:v>0.25399469814719799</c:v>
                </c:pt>
                <c:pt idx="70">
                  <c:v>0.25497481235147001</c:v>
                </c:pt>
                <c:pt idx="71">
                  <c:v>0.25596305236029898</c:v>
                </c:pt>
                <c:pt idx="72">
                  <c:v>0.25253076606356201</c:v>
                </c:pt>
                <c:pt idx="73">
                  <c:v>0.25345022717068799</c:v>
                </c:pt>
                <c:pt idx="74">
                  <c:v>0.25437687315098201</c:v>
                </c:pt>
                <c:pt idx="75">
                  <c:v>0.25531079407047402</c:v>
                </c:pt>
                <c:pt idx="76">
                  <c:v>0.25625208159469498</c:v>
                </c:pt>
                <c:pt idx="77">
                  <c:v>0.25295975532516501</c:v>
                </c:pt>
                <c:pt idx="78">
                  <c:v>0.25383845802982802</c:v>
                </c:pt>
                <c:pt idx="79">
                  <c:v>0.25472371174442598</c:v>
                </c:pt>
                <c:pt idx="80">
                  <c:v>0.25561559481449703</c:v>
                </c:pt>
                <c:pt idx="81">
                  <c:v>0.256514186912841</c:v>
                </c:pt>
                <c:pt idx="82">
                  <c:v>0.25335109917570697</c:v>
                </c:pt>
                <c:pt idx="83">
                  <c:v>0.25419250010644101</c:v>
                </c:pt>
                <c:pt idx="84">
                  <c:v>0.25503989849657299</c:v>
                </c:pt>
                <c:pt idx="85">
                  <c:v>0.25589336291961401</c:v>
                </c:pt>
                <c:pt idx="86">
                  <c:v>0.25290786237341101</c:v>
                </c:pt>
                <c:pt idx="87">
                  <c:v>0.25370954498157899</c:v>
                </c:pt>
                <c:pt idx="88">
                  <c:v>0.25451667935334699</c:v>
                </c:pt>
                <c:pt idx="89">
                  <c:v>0.255329324932355</c:v>
                </c:pt>
                <c:pt idx="90">
                  <c:v>0.25614754207991602</c:v>
                </c:pt>
                <c:pt idx="91">
                  <c:v>0.25326855578482899</c:v>
                </c:pt>
                <c:pt idx="92">
                  <c:v>0.25403907401880199</c:v>
                </c:pt>
                <c:pt idx="93">
                  <c:v>0.25481462139474398</c:v>
                </c:pt>
                <c:pt idx="94">
                  <c:v>0.25559525054263998</c:v>
                </c:pt>
                <c:pt idx="95">
                  <c:v>0.25638101487223097</c:v>
                </c:pt>
                <c:pt idx="96">
                  <c:v>0.25360136611907902</c:v>
                </c:pt>
                <c:pt idx="97">
                  <c:v>0.25434305002176899</c:v>
                </c:pt>
                <c:pt idx="98">
                  <c:v>0.25508938774100798</c:v>
                </c:pt>
                <c:pt idx="99">
                  <c:v>0.25584042609589402</c:v>
                </c:pt>
                <c:pt idx="100">
                  <c:v>0.25659621257232001</c:v>
                </c:pt>
                <c:pt idx="101">
                  <c:v>0.25390940649621502</c:v>
                </c:pt>
                <c:pt idx="102">
                  <c:v>0.25462433445517002</c:v>
                </c:pt>
                <c:pt idx="103">
                  <c:v>0.255343581399674</c:v>
                </c:pt>
                <c:pt idx="104">
                  <c:v>0.25606718916281701</c:v>
                </c:pt>
                <c:pt idx="105">
                  <c:v>0.25350929148830098</c:v>
                </c:pt>
                <c:pt idx="106">
                  <c:v>0.25419534319877302</c:v>
                </c:pt>
                <c:pt idx="107">
                  <c:v>0.254885376893427</c:v>
                </c:pt>
                <c:pt idx="108">
                  <c:v>0.25557942961526298</c:v>
                </c:pt>
                <c:pt idx="109">
                  <c:v>0.256277538894923</c:v>
                </c:pt>
                <c:pt idx="110">
                  <c:v>0.25379837546606898</c:v>
                </c:pt>
                <c:pt idx="111">
                  <c:v>0.25446147306976802</c:v>
                </c:pt>
                <c:pt idx="112">
                  <c:v>0.25512828656142</c:v>
                </c:pt>
                <c:pt idx="113">
                  <c:v>0.25579884931538099</c:v>
                </c:pt>
                <c:pt idx="114">
                  <c:v>0.25647319513016997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xVal>
          <c:yVal>
            <c:numRef>
              <c:f>'r var'!$I$602:$I$720</c:f>
              <c:numCache>
                <c:formatCode>General</c:formatCode>
                <c:ptCount val="119"/>
                <c:pt idx="0">
                  <c:v>5.9906195116061101E-2</c:v>
                </c:pt>
                <c:pt idx="1">
                  <c:v>6.3243872128273398E-2</c:v>
                </c:pt>
                <c:pt idx="2">
                  <c:v>5.1910773009241802E-2</c:v>
                </c:pt>
                <c:pt idx="3">
                  <c:v>4.2236436635254997E-2</c:v>
                </c:pt>
                <c:pt idx="4">
                  <c:v>3.4036878974826101E-2</c:v>
                </c:pt>
                <c:pt idx="5">
                  <c:v>2.7141616432863402E-2</c:v>
                </c:pt>
                <c:pt idx="6">
                  <c:v>2.92925343059709E-2</c:v>
                </c:pt>
                <c:pt idx="7">
                  <c:v>2.3866548939743899E-2</c:v>
                </c:pt>
                <c:pt idx="8">
                  <c:v>1.9293614146664799E-2</c:v>
                </c:pt>
                <c:pt idx="9">
                  <c:v>1.5465238041487301E-2</c:v>
                </c:pt>
                <c:pt idx="10">
                  <c:v>1.22832457814147E-2</c:v>
                </c:pt>
                <c:pt idx="11">
                  <c:v>1.34814277152935E-2</c:v>
                </c:pt>
                <c:pt idx="12">
                  <c:v>1.09220894564301E-2</c:v>
                </c:pt>
                <c:pt idx="13">
                  <c:v>8.7861544621277207E-3</c:v>
                </c:pt>
                <c:pt idx="14">
                  <c:v>7.0145703511766003E-3</c:v>
                </c:pt>
                <c:pt idx="15">
                  <c:v>7.61339325636791E-3</c:v>
                </c:pt>
                <c:pt idx="16">
                  <c:v>6.1779484039202002E-3</c:v>
                </c:pt>
                <c:pt idx="17">
                  <c:v>4.9827396080067698E-3</c:v>
                </c:pt>
                <c:pt idx="18">
                  <c:v>3.9929296700569501E-3</c:v>
                </c:pt>
                <c:pt idx="19">
                  <c:v>3.1779116278186502E-3</c:v>
                </c:pt>
                <c:pt idx="20">
                  <c:v>3.4926051754198199E-3</c:v>
                </c:pt>
                <c:pt idx="21">
                  <c:v>2.8225070319746102E-3</c:v>
                </c:pt>
                <c:pt idx="22">
                  <c:v>2.2682142253538299E-3</c:v>
                </c:pt>
                <c:pt idx="23">
                  <c:v>1.8120283483660301E-3</c:v>
                </c:pt>
                <c:pt idx="24">
                  <c:v>1.43858428565476E-3</c:v>
                </c:pt>
                <c:pt idx="25">
                  <c:v>1.59755915304953E-3</c:v>
                </c:pt>
                <c:pt idx="26">
                  <c:v>1.28666367074305E-3</c:v>
                </c:pt>
                <c:pt idx="27">
                  <c:v>1.0308932945101901E-3</c:v>
                </c:pt>
                <c:pt idx="28">
                  <c:v>8.2147030507045797E-4</c:v>
                </c:pt>
                <c:pt idx="29">
                  <c:v>6.5084874066407899E-4</c:v>
                </c:pt>
                <c:pt idx="30">
                  <c:v>7.29140141725286E-4</c:v>
                </c:pt>
                <c:pt idx="31">
                  <c:v>5.85562840933706E-4</c:v>
                </c:pt>
                <c:pt idx="32">
                  <c:v>4.67983350299794E-4</c:v>
                </c:pt>
                <c:pt idx="33">
                  <c:v>3.7212312592126102E-4</c:v>
                </c:pt>
                <c:pt idx="34">
                  <c:v>4.1289202580940902E-4</c:v>
                </c:pt>
                <c:pt idx="35">
                  <c:v>3.3222188360504E-4</c:v>
                </c:pt>
                <c:pt idx="36">
                  <c:v>2.6614997263198898E-4</c:v>
                </c:pt>
                <c:pt idx="37">
                  <c:v>2.1225292024870001E-4</c:v>
                </c:pt>
                <c:pt idx="38">
                  <c:v>1.6847202292213901E-4</c:v>
                </c:pt>
                <c:pt idx="39">
                  <c:v>1.8832226177396301E-4</c:v>
                </c:pt>
                <c:pt idx="40">
                  <c:v>1.5116951341752401E-4</c:v>
                </c:pt>
                <c:pt idx="41">
                  <c:v>1.2084884071437901E-4</c:v>
                </c:pt>
                <c:pt idx="42" formatCode="0.00E+00">
                  <c:v>9.61985690205553E-5</c:v>
                </c:pt>
                <c:pt idx="43" formatCode="0.00E+00">
                  <c:v>7.6237878491013504E-5</c:v>
                </c:pt>
                <c:pt idx="44" formatCode="0.00E+00">
                  <c:v>8.5777167613819893E-5</c:v>
                </c:pt>
                <c:pt idx="45" formatCode="0.00E+00">
                  <c:v>6.8712157205240906E-5</c:v>
                </c:pt>
                <c:pt idx="46" formatCode="0.00E+00">
                  <c:v>5.4828809762917003E-5</c:v>
                </c:pt>
                <c:pt idx="47" formatCode="0.00E+00">
                  <c:v>4.3575001249844699E-5</c:v>
                </c:pt>
                <c:pt idx="48" formatCode="0.00E+00">
                  <c:v>3.4487056233466597E-5</c:v>
                </c:pt>
                <c:pt idx="49" formatCode="0.00E+00">
                  <c:v>3.9026140595235102E-5</c:v>
                </c:pt>
                <c:pt idx="50" formatCode="0.00E+00">
                  <c:v>3.1204891230567002E-5</c:v>
                </c:pt>
                <c:pt idx="51" formatCode="0.00E+00">
                  <c:v>2.48594091943792E-5</c:v>
                </c:pt>
                <c:pt idx="52" formatCode="0.00E+00">
                  <c:v>1.9729068410896001E-5</c:v>
                </c:pt>
                <c:pt idx="53" formatCode="0.00E+00">
                  <c:v>2.2146379418285199E-5</c:v>
                </c:pt>
                <c:pt idx="54" formatCode="0.00E+00">
                  <c:v>1.7739331788654501E-5</c:v>
                </c:pt>
                <c:pt idx="55" formatCode="0.00E+00">
                  <c:v>1.41611245764087E-5</c:v>
                </c:pt>
                <c:pt idx="56" formatCode="0.00E+00">
                  <c:v>1.12651889349511E-5</c:v>
                </c:pt>
                <c:pt idx="57" formatCode="0.00E+00">
                  <c:v>8.9291806441594807E-6</c:v>
                </c:pt>
                <c:pt idx="58" formatCode="0.00E+00">
                  <c:v>1.00750551156238E-5</c:v>
                </c:pt>
                <c:pt idx="59" formatCode="0.00E+00">
                  <c:v>8.05716538672138E-6</c:v>
                </c:pt>
                <c:pt idx="60" formatCode="0.00E+00">
                  <c:v>6.4225943952311496E-6</c:v>
                </c:pt>
                <c:pt idx="61" formatCode="0.00E+00">
                  <c:v>5.1025913815118104E-6</c:v>
                </c:pt>
                <c:pt idx="62" formatCode="0.00E+00">
                  <c:v>4.03998769874007E-6</c:v>
                </c:pt>
                <c:pt idx="63" formatCode="0.00E+00">
                  <c:v>4.5797166371347499E-6</c:v>
                </c:pt>
                <c:pt idx="64" formatCode="0.00E+00">
                  <c:v>3.6571497534698302E-6</c:v>
                </c:pt>
                <c:pt idx="65" formatCode="0.00E+00">
                  <c:v>2.9113999334895002E-6</c:v>
                </c:pt>
                <c:pt idx="66" formatCode="0.00E+00">
                  <c:v>2.3103538410984198E-6</c:v>
                </c:pt>
                <c:pt idx="67" formatCode="0.00E+00">
                  <c:v>2.60099522056704E-6</c:v>
                </c:pt>
                <c:pt idx="68" formatCode="0.00E+00">
                  <c:v>2.08030894851972E-6</c:v>
                </c:pt>
                <c:pt idx="69" formatCode="0.00E+00">
                  <c:v>1.6590539472827801E-6</c:v>
                </c:pt>
                <c:pt idx="70" formatCode="0.00E+00">
                  <c:v>1.31918193250994E-6</c:v>
                </c:pt>
                <c:pt idx="71" formatCode="0.00E+00">
                  <c:v>1.0457460374200199E-6</c:v>
                </c:pt>
                <c:pt idx="72" formatCode="0.00E+00">
                  <c:v>1.1823289767802399E-6</c:v>
                </c:pt>
                <c:pt idx="73" formatCode="0.00E+00">
                  <c:v>9.44402477232391E-7</c:v>
                </c:pt>
                <c:pt idx="74" formatCode="0.00E+00">
                  <c:v>7.5226281525224502E-7</c:v>
                </c:pt>
                <c:pt idx="75" formatCode="0.00E+00">
                  <c:v>5.9751061055867895E-7</c:v>
                </c:pt>
                <c:pt idx="76" formatCode="0.00E+00">
                  <c:v>4.7321000760592403E-7</c:v>
                </c:pt>
                <c:pt idx="77" formatCode="0.00E+00">
                  <c:v>5.3711017799416699E-7</c:v>
                </c:pt>
                <c:pt idx="78" formatCode="0.00E+00">
                  <c:v>4.2851003630319199E-7</c:v>
                </c:pt>
                <c:pt idx="79" formatCode="0.00E+00">
                  <c:v>3.4095569604545598E-7</c:v>
                </c:pt>
                <c:pt idx="80" formatCode="0.00E+00">
                  <c:v>2.7054935205061898E-7</c:v>
                </c:pt>
                <c:pt idx="81" formatCode="0.00E+00">
                  <c:v>2.1408089133096899E-7</c:v>
                </c:pt>
                <c:pt idx="82" formatCode="0.00E+00">
                  <c:v>2.4386489390788001E-7</c:v>
                </c:pt>
                <c:pt idx="83" formatCode="0.00E+00">
                  <c:v>1.9434266866104801E-7</c:v>
                </c:pt>
                <c:pt idx="84" formatCode="0.00E+00">
                  <c:v>1.5447874788628199E-7</c:v>
                </c:pt>
                <c:pt idx="85" formatCode="0.00E+00">
                  <c:v>1.2246878480711199E-7</c:v>
                </c:pt>
                <c:pt idx="86" formatCode="0.00E+00">
                  <c:v>1.3867288053272099E-7</c:v>
                </c:pt>
                <c:pt idx="87" formatCode="0.00E+00">
                  <c:v>1.1066875710822999E-7</c:v>
                </c:pt>
                <c:pt idx="88" formatCode="0.00E+00">
                  <c:v>8.8105419045283405E-8</c:v>
                </c:pt>
                <c:pt idx="89" formatCode="0.00E+00">
                  <c:v>6.9968301929691003E-8</c:v>
                </c:pt>
                <c:pt idx="90" formatCode="0.00E+00">
                  <c:v>5.5423947157895902E-8</c:v>
                </c:pt>
                <c:pt idx="91" formatCode="0.00E+00">
                  <c:v>6.2968716315051101E-8</c:v>
                </c:pt>
                <c:pt idx="92" formatCode="0.00E+00">
                  <c:v>5.0201316730101699E-8</c:v>
                </c:pt>
                <c:pt idx="93" formatCode="0.00E+00">
                  <c:v>3.99286503071154E-8</c:v>
                </c:pt>
                <c:pt idx="94" formatCode="0.00E+00">
                  <c:v>3.1681960475158497E-8</c:v>
                </c:pt>
                <c:pt idx="95" formatCode="0.00E+00">
                  <c:v>2.5076985729700301E-8</c:v>
                </c:pt>
                <c:pt idx="96" formatCode="0.00E+00">
                  <c:v>2.8579949200612701E-8</c:v>
                </c:pt>
                <c:pt idx="97" formatCode="0.00E+00">
                  <c:v>2.27635679016264E-8</c:v>
                </c:pt>
                <c:pt idx="98" formatCode="0.00E+00">
                  <c:v>1.8089701242127699E-8</c:v>
                </c:pt>
                <c:pt idx="99" formatCode="0.00E+00">
                  <c:v>1.43421654011137E-8</c:v>
                </c:pt>
                <c:pt idx="100" formatCode="0.00E+00">
                  <c:v>1.13440940443376E-8</c:v>
                </c:pt>
                <c:pt idx="101" formatCode="0.00E+00">
                  <c:v>1.2966492248876E-8</c:v>
                </c:pt>
                <c:pt idx="102" formatCode="0.00E+00">
                  <c:v>1.0318546488772299E-8</c:v>
                </c:pt>
                <c:pt idx="103" formatCode="0.00E+00">
                  <c:v>8.1932767173746904E-9</c:v>
                </c:pt>
                <c:pt idx="104" formatCode="0.00E+00">
                  <c:v>6.4911432639152097E-9</c:v>
                </c:pt>
                <c:pt idx="105" formatCode="0.00E+00">
                  <c:v>7.3803414406236301E-9</c:v>
                </c:pt>
                <c:pt idx="106" formatCode="0.00E+00">
                  <c:v>5.8806617882058797E-9</c:v>
                </c:pt>
                <c:pt idx="107" formatCode="0.00E+00">
                  <c:v>4.6758979317815304E-9</c:v>
                </c:pt>
                <c:pt idx="108" formatCode="0.00E+00">
                  <c:v>3.7100175613414498E-9</c:v>
                </c:pt>
                <c:pt idx="109" formatCode="0.00E+00">
                  <c:v>2.93725471419889E-9</c:v>
                </c:pt>
                <c:pt idx="110" formatCode="0.00E+00">
                  <c:v>3.3488749472903401E-9</c:v>
                </c:pt>
                <c:pt idx="111" formatCode="0.00E+00">
                  <c:v>2.6661729504708198E-9</c:v>
                </c:pt>
                <c:pt idx="112" formatCode="0.00E+00">
                  <c:v>2.1183274846158399E-9</c:v>
                </c:pt>
                <c:pt idx="113" formatCode="0.00E+00">
                  <c:v>1.6795671074698999E-9</c:v>
                </c:pt>
                <c:pt idx="114" formatCode="0.00E+00">
                  <c:v>1.32887688929498E-9</c:v>
                </c:pt>
                <c:pt idx="115" formatCode="0.00E+00">
                  <c:v>1.51904665995514E-9</c:v>
                </c:pt>
                <c:pt idx="116" formatCode="0.00E+00">
                  <c:v>1.20843301375606E-9</c:v>
                </c:pt>
                <c:pt idx="117" formatCode="0.00E+00">
                  <c:v>9.5943224270990109E-10</c:v>
                </c:pt>
                <c:pt idx="118" formatCode="0.00E+00">
                  <c:v>7.6020604255757105E-10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A-4EF4-95B6-BCCB0815FE91}"/>
            </c:ext>
          </c:extLst>
        </c:ser>
        <c:ser>
          <c:idx val="2"/>
          <c:order val="2"/>
          <c:tx>
            <c:v>Tran2_40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var'!$AC$723:$AC$841</c:f>
              <c:numCache>
                <c:formatCode>General</c:formatCode>
                <c:ptCount val="119"/>
                <c:pt idx="0">
                  <c:v>0.19229976196728299</c:v>
                </c:pt>
                <c:pt idx="1">
                  <c:v>0.19327335541283</c:v>
                </c:pt>
                <c:pt idx="2">
                  <c:v>0.19410751437430199</c:v>
                </c:pt>
                <c:pt idx="3">
                  <c:v>0.19482983366919099</c:v>
                </c:pt>
                <c:pt idx="4">
                  <c:v>0.19546253044703099</c:v>
                </c:pt>
                <c:pt idx="5">
                  <c:v>0.19602348347248499</c:v>
                </c:pt>
                <c:pt idx="6">
                  <c:v>0.19652707277980699</c:v>
                </c:pt>
                <c:pt idx="7">
                  <c:v>0.19698485798527199</c:v>
                </c:pt>
                <c:pt idx="8">
                  <c:v>0.197406126150619</c:v>
                </c:pt>
                <c:pt idx="9">
                  <c:v>0.19779833415563999</c:v>
                </c:pt>
                <c:pt idx="10">
                  <c:v>0.19816746576104499</c:v>
                </c:pt>
                <c:pt idx="11">
                  <c:v>0.198518319689723</c:v>
                </c:pt>
                <c:pt idx="12">
                  <c:v>0.19885474194171099</c:v>
                </c:pt>
                <c:pt idx="13">
                  <c:v>0.19917981304049301</c:v>
                </c:pt>
                <c:pt idx="14">
                  <c:v>0.19949599887011299</c:v>
                </c:pt>
                <c:pt idx="15">
                  <c:v>0.19980527211183999</c:v>
                </c:pt>
                <c:pt idx="16">
                  <c:v>0.20010920995162601</c:v>
                </c:pt>
                <c:pt idx="17">
                  <c:v>0.20040907264586399</c:v>
                </c:pt>
                <c:pt idx="18">
                  <c:v>0.20070586665479201</c:v>
                </c:pt>
                <c:pt idx="19">
                  <c:v>0.20100039534146899</c:v>
                </c:pt>
                <c:pt idx="20">
                  <c:v>0.20129329965804499</c:v>
                </c:pt>
                <c:pt idx="21">
                  <c:v>0.20158509077450701</c:v>
                </c:pt>
                <c:pt idx="22">
                  <c:v>0.201876176227546</c:v>
                </c:pt>
                <c:pt idx="23">
                  <c:v>0.20216688086172799</c:v>
                </c:pt>
                <c:pt idx="24">
                  <c:v>0.202457463588257</c:v>
                </c:pt>
                <c:pt idx="25">
                  <c:v>0.202748130787062</c:v>
                </c:pt>
                <c:pt idx="26">
                  <c:v>0.20303904701678699</c:v>
                </c:pt>
                <c:pt idx="27">
                  <c:v>0.20333034356722801</c:v>
                </c:pt>
                <c:pt idx="28">
                  <c:v>0.20362212528385101</c:v>
                </c:pt>
                <c:pt idx="29">
                  <c:v>0.20391447600946599</c:v>
                </c:pt>
                <c:pt idx="30">
                  <c:v>0.204207462920032</c:v>
                </c:pt>
                <c:pt idx="31">
                  <c:v>0.20450113997674399</c:v>
                </c:pt>
                <c:pt idx="32">
                  <c:v>0.20479555067244101</c:v>
                </c:pt>
                <c:pt idx="33">
                  <c:v>0.20509073021493601</c:v>
                </c:pt>
                <c:pt idx="34">
                  <c:v>0.205386707261381</c:v>
                </c:pt>
                <c:pt idx="35">
                  <c:v>0.205683505294945</c:v>
                </c:pt>
                <c:pt idx="36">
                  <c:v>0.20598114371671</c:v>
                </c:pt>
                <c:pt idx="37">
                  <c:v>0.20627963871105301</c:v>
                </c:pt>
                <c:pt idx="38">
                  <c:v>0.206579003930945</c:v>
                </c:pt>
                <c:pt idx="39">
                  <c:v>0.20687925104023899</c:v>
                </c:pt>
                <c:pt idx="40">
                  <c:v>0.20718039014245199</c:v>
                </c:pt>
                <c:pt idx="41">
                  <c:v>0.20748243011953399</c:v>
                </c:pt>
                <c:pt idx="42">
                  <c:v>0.207785378899323</c:v>
                </c:pt>
                <c:pt idx="43">
                  <c:v>0.20808924366652201</c:v>
                </c:pt>
                <c:pt idx="44">
                  <c:v>0.20839403102901499</c:v>
                </c:pt>
                <c:pt idx="45">
                  <c:v>0.20869974714887099</c:v>
                </c:pt>
                <c:pt idx="46">
                  <c:v>0.20900639784545899</c:v>
                </c:pt>
                <c:pt idx="47">
                  <c:v>0.20931398867656301</c:v>
                </c:pt>
                <c:pt idx="48">
                  <c:v>0.20962252500213899</c:v>
                </c:pt>
                <c:pt idx="49">
                  <c:v>0.20993201203440601</c:v>
                </c:pt>
                <c:pt idx="50">
                  <c:v>0.21024245487718199</c:v>
                </c:pt>
                <c:pt idx="51">
                  <c:v>0.21055385855675199</c:v>
                </c:pt>
                <c:pt idx="52">
                  <c:v>0.21086622804609101</c:v>
                </c:pt>
                <c:pt idx="53">
                  <c:v>0.21117956828387</c:v>
                </c:pt>
                <c:pt idx="54">
                  <c:v>0.21149388418936299</c:v>
                </c:pt>
                <c:pt idx="55">
                  <c:v>0.21180918067415</c:v>
                </c:pt>
                <c:pt idx="56">
                  <c:v>0.21212546265131099</c:v>
                </c:pt>
                <c:pt idx="57">
                  <c:v>0.21244273504264799</c:v>
                </c:pt>
                <c:pt idx="58">
                  <c:v>0.21276100278438501</c:v>
                </c:pt>
                <c:pt idx="59">
                  <c:v>0.21308027083165401</c:v>
                </c:pt>
                <c:pt idx="60">
                  <c:v>0.213400544162063</c:v>
                </c:pt>
                <c:pt idx="61">
                  <c:v>0.21372182777852899</c:v>
                </c:pt>
                <c:pt idx="62">
                  <c:v>0.21404412671154299</c:v>
                </c:pt>
                <c:pt idx="63">
                  <c:v>0.21436744602100399</c:v>
                </c:pt>
                <c:pt idx="64">
                  <c:v>0.21469179079770501</c:v>
                </c:pt>
                <c:pt idx="65">
                  <c:v>0.21501716616455599</c:v>
                </c:pt>
                <c:pt idx="66">
                  <c:v>0.215343577277611</c:v>
                </c:pt>
                <c:pt idx="67">
                  <c:v>0.215671029326924</c:v>
                </c:pt>
                <c:pt idx="68">
                  <c:v>0.21599952753729801</c:v>
                </c:pt>
                <c:pt idx="69">
                  <c:v>0.21632907716893199</c:v>
                </c:pt>
                <c:pt idx="70">
                  <c:v>0.216659683518001</c:v>
                </c:pt>
                <c:pt idx="71">
                  <c:v>0.216991351917183</c:v>
                </c:pt>
                <c:pt idx="72">
                  <c:v>0.21732408773614201</c:v>
                </c:pt>
                <c:pt idx="73">
                  <c:v>0.21765789638198399</c:v>
                </c:pt>
                <c:pt idx="74">
                  <c:v>0.21799278329968899</c:v>
                </c:pt>
                <c:pt idx="75">
                  <c:v>0.21832875397252999</c:v>
                </c:pt>
                <c:pt idx="76">
                  <c:v>0.218665813922471</c:v>
                </c:pt>
                <c:pt idx="77">
                  <c:v>0.21900396871057101</c:v>
                </c:pt>
                <c:pt idx="78">
                  <c:v>0.21934322393737099</c:v>
                </c:pt>
                <c:pt idx="79">
                  <c:v>0.21968358524328299</c:v>
                </c:pt>
                <c:pt idx="80">
                  <c:v>0.220025058308981</c:v>
                </c:pt>
                <c:pt idx="81">
                  <c:v>0.220367648855786</c:v>
                </c:pt>
                <c:pt idx="82">
                  <c:v>0.22071136264605401</c:v>
                </c:pt>
                <c:pt idx="83">
                  <c:v>0.22105620548357199</c:v>
                </c:pt>
                <c:pt idx="84">
                  <c:v>0.221402183213945</c:v>
                </c:pt>
                <c:pt idx="85">
                  <c:v>0.22174930172499899</c:v>
                </c:pt>
                <c:pt idx="86">
                  <c:v>0.222097566947177</c:v>
                </c:pt>
                <c:pt idx="87">
                  <c:v>0.22244698485394501</c:v>
                </c:pt>
                <c:pt idx="88">
                  <c:v>0.222797561462201</c:v>
                </c:pt>
                <c:pt idx="89">
                  <c:v>0.223149302832687</c:v>
                </c:pt>
                <c:pt idx="90">
                  <c:v>0.22350221507040399</c:v>
                </c:pt>
                <c:pt idx="91">
                  <c:v>0.223856304325037</c:v>
                </c:pt>
                <c:pt idx="92">
                  <c:v>0.22421157679138001</c:v>
                </c:pt>
                <c:pt idx="93">
                  <c:v>0.22456803870976699</c:v>
                </c:pt>
                <c:pt idx="94">
                  <c:v>0.224925696366511</c:v>
                </c:pt>
                <c:pt idx="95">
                  <c:v>0.22528455609434</c:v>
                </c:pt>
                <c:pt idx="96">
                  <c:v>0.22564462427285001</c:v>
                </c:pt>
                <c:pt idx="97">
                  <c:v>0.22600590732895401</c:v>
                </c:pt>
                <c:pt idx="98">
                  <c:v>0.22636841173733899</c:v>
                </c:pt>
                <c:pt idx="99">
                  <c:v>0.22673214402093</c:v>
                </c:pt>
                <c:pt idx="100">
                  <c:v>0.22709711075135799</c:v>
                </c:pt>
                <c:pt idx="101">
                  <c:v>0.227463318549435</c:v>
                </c:pt>
                <c:pt idx="102">
                  <c:v>0.22783077408563299</c:v>
                </c:pt>
                <c:pt idx="103">
                  <c:v>0.22819948408056701</c:v>
                </c:pt>
                <c:pt idx="104">
                  <c:v>0.228569455305493</c:v>
                </c:pt>
                <c:pt idx="105">
                  <c:v>0.228940694582799</c:v>
                </c:pt>
                <c:pt idx="106">
                  <c:v>0.22931320878651401</c:v>
                </c:pt>
                <c:pt idx="107">
                  <c:v>0.22968700484281199</c:v>
                </c:pt>
                <c:pt idx="108">
                  <c:v>0.23006208973053499</c:v>
                </c:pt>
                <c:pt idx="109">
                  <c:v>0.23043847048170699</c:v>
                </c:pt>
                <c:pt idx="110">
                  <c:v>0.23081615418207199</c:v>
                </c:pt>
                <c:pt idx="111">
                  <c:v>0.23119514797162199</c:v>
                </c:pt>
                <c:pt idx="112">
                  <c:v>0.23157545904514301</c:v>
                </c:pt>
                <c:pt idx="113">
                  <c:v>0.23195709465276301</c:v>
                </c:pt>
                <c:pt idx="114">
                  <c:v>0.23234006210050701</c:v>
                </c:pt>
                <c:pt idx="115">
                  <c:v>0.232724368750859</c:v>
                </c:pt>
                <c:pt idx="116">
                  <c:v>0.233110022023333</c:v>
                </c:pt>
                <c:pt idx="117">
                  <c:v>0.23349702939505099</c:v>
                </c:pt>
                <c:pt idx="118">
                  <c:v>0.233885398401323</c:v>
                </c:pt>
              </c:numCache>
            </c:numRef>
          </c:xVal>
          <c:yVal>
            <c:numRef>
              <c:f>'r var'!$AE$723:$AE$841</c:f>
              <c:numCache>
                <c:formatCode>General</c:formatCode>
                <c:ptCount val="119"/>
                <c:pt idx="0">
                  <c:v>0.13133893789637699</c:v>
                </c:pt>
                <c:pt idx="1">
                  <c:v>0.117311229787243</c:v>
                </c:pt>
                <c:pt idx="2">
                  <c:v>0.10474869651674699</c:v>
                </c:pt>
                <c:pt idx="3">
                  <c:v>9.3501225134586502E-2</c:v>
                </c:pt>
                <c:pt idx="4">
                  <c:v>8.3433938624996498E-2</c:v>
                </c:pt>
                <c:pt idx="5">
                  <c:v>7.4425619930001005E-2</c:v>
                </c:pt>
                <c:pt idx="6">
                  <c:v>6.6367313978574899E-2</c:v>
                </c:pt>
                <c:pt idx="7">
                  <c:v>5.9161083067345001E-2</c:v>
                </c:pt>
                <c:pt idx="8">
                  <c:v>5.2718895459094098E-2</c:v>
                </c:pt>
                <c:pt idx="9">
                  <c:v>4.6961630551116101E-2</c:v>
                </c:pt>
                <c:pt idx="10">
                  <c:v>4.1818186681243402E-2</c:v>
                </c:pt>
                <c:pt idx="11">
                  <c:v>3.7224679779150303E-2</c:v>
                </c:pt>
                <c:pt idx="12">
                  <c:v>3.3123722776695098E-2</c:v>
                </c:pt>
                <c:pt idx="13">
                  <c:v>2.9463777068575E-2</c:v>
                </c:pt>
                <c:pt idx="14">
                  <c:v>2.61985684409318E-2</c:v>
                </c:pt>
                <c:pt idx="15">
                  <c:v>2.32865608182036E-2</c:v>
                </c:pt>
                <c:pt idx="16">
                  <c:v>2.0690481960299299E-2</c:v>
                </c:pt>
                <c:pt idx="17">
                  <c:v>1.8376895905040599E-2</c:v>
                </c:pt>
                <c:pt idx="18">
                  <c:v>1.6315817518872799E-2</c:v>
                </c:pt>
                <c:pt idx="19">
                  <c:v>1.4480365010314101E-2</c:v>
                </c:pt>
                <c:pt idx="20">
                  <c:v>1.28464466894204E-2</c:v>
                </c:pt>
                <c:pt idx="21">
                  <c:v>1.1392478633414501E-2</c:v>
                </c:pt>
                <c:pt idx="22">
                  <c:v>1.0099130251915001E-2</c:v>
                </c:pt>
                <c:pt idx="23">
                  <c:v>8.9490950414656892E-3</c:v>
                </c:pt>
                <c:pt idx="24">
                  <c:v>7.9268840835626502E-3</c:v>
                </c:pt>
                <c:pt idx="25">
                  <c:v>7.0186400773298097E-3</c:v>
                </c:pt>
                <c:pt idx="26">
                  <c:v>6.2119699108591003E-3</c:v>
                </c:pt>
                <c:pt idx="27">
                  <c:v>5.4957939668978002E-3</c:v>
                </c:pt>
                <c:pt idx="28">
                  <c:v>4.8602105314304103E-3</c:v>
                </c:pt>
                <c:pt idx="29">
                  <c:v>4.2963738298249796E-3</c:v>
                </c:pt>
                <c:pt idx="30">
                  <c:v>3.7963843563569798E-3</c:v>
                </c:pt>
                <c:pt idx="31">
                  <c:v>3.35319029061901E-3</c:v>
                </c:pt>
                <c:pt idx="32">
                  <c:v>2.9604989099129399E-3</c:v>
                </c:pt>
                <c:pt idx="33">
                  <c:v>2.6126970113905198E-3</c:v>
                </c:pt>
                <c:pt idx="34">
                  <c:v>2.3047794525050801E-3</c:v>
                </c:pt>
                <c:pt idx="35">
                  <c:v>2.0322850042059099E-3</c:v>
                </c:pt>
                <c:pt idx="36">
                  <c:v>1.7912387890860399E-3</c:v>
                </c:pt>
                <c:pt idx="37">
                  <c:v>1.5781006471415201E-3</c:v>
                </c:pt>
                <c:pt idx="38">
                  <c:v>1.38971883560149E-3</c:v>
                </c:pt>
                <c:pt idx="39">
                  <c:v>1.22328852705716E-3</c:v>
                </c:pt>
                <c:pt idx="40">
                  <c:v>1.07631462241733E-3</c:v>
                </c:pt>
                <c:pt idx="41">
                  <c:v>9.4657844255197196E-4</c:v>
                </c:pt>
                <c:pt idx="42">
                  <c:v>8.3210790531665899E-4</c:v>
                </c:pt>
                <c:pt idx="43">
                  <c:v>7.3115083339443101E-4</c:v>
                </c:pt>
                <c:pt idx="44">
                  <c:v>6.4215107342970002E-4</c:v>
                </c:pt>
                <c:pt idx="45">
                  <c:v>5.6372713860440896E-4</c:v>
                </c:pt>
                <c:pt idx="46">
                  <c:v>4.9465311543415796E-4</c:v>
                </c:pt>
                <c:pt idx="47">
                  <c:v>4.3384160142608501E-4</c:v>
                </c:pt>
                <c:pt idx="48">
                  <c:v>3.8032846359948902E-4</c:v>
                </c:pt>
                <c:pt idx="49">
                  <c:v>3.3325922896070302E-4</c:v>
                </c:pt>
                <c:pt idx="50">
                  <c:v>2.9187693705838498E-4</c:v>
                </c:pt>
                <c:pt idx="51">
                  <c:v>2.5551130191929402E-4</c:v>
                </c:pt>
                <c:pt idx="52">
                  <c:v>2.2356904615368999E-4</c:v>
                </c:pt>
                <c:pt idx="53">
                  <c:v>1.95525283984151E-4</c:v>
                </c:pt>
                <c:pt idx="54">
                  <c:v>1.7091584253731701E-4</c:v>
                </c:pt>
                <c:pt idx="55">
                  <c:v>1.49330422076743E-4</c:v>
                </c:pt>
                <c:pt idx="56">
                  <c:v>1.3040650606652499E-4</c:v>
                </c:pt>
                <c:pt idx="57">
                  <c:v>1.13823941148208E-4</c:v>
                </c:pt>
                <c:pt idx="58" formatCode="0.00E+00">
                  <c:v>9.9300115386207006E-5</c:v>
                </c:pt>
                <c:pt idx="59" formatCode="0.00E+00">
                  <c:v>8.6585670578819902E-5</c:v>
                </c:pt>
                <c:pt idx="60" formatCode="0.00E+00">
                  <c:v>7.5460691123803504E-5</c:v>
                </c:pt>
                <c:pt idx="61" formatCode="0.00E+00">
                  <c:v>6.5731317942575206E-5</c:v>
                </c:pt>
                <c:pt idx="62" formatCode="0.00E+00">
                  <c:v>5.7226741371853601E-5</c:v>
                </c:pt>
                <c:pt idx="63" formatCode="0.00E+00">
                  <c:v>4.9796531785885999E-5</c:v>
                </c:pt>
                <c:pt idx="64" formatCode="0.00E+00">
                  <c:v>4.3308271070703603E-5</c:v>
                </c:pt>
                <c:pt idx="65" formatCode="0.00E+00">
                  <c:v>3.7645451983205999E-5</c:v>
                </c:pt>
                <c:pt idx="66" formatCode="0.00E+00">
                  <c:v>3.2705615936745902E-5</c:v>
                </c:pt>
                <c:pt idx="67" formatCode="0.00E+00">
                  <c:v>2.83987029013611E-5</c:v>
                </c:pt>
                <c:pt idx="68" formatCode="0.00E+00">
                  <c:v>2.4645589927204399E-5</c:v>
                </c:pt>
                <c:pt idx="69" formatCode="0.00E+00">
                  <c:v>2.13767973267844E-5</c:v>
                </c:pt>
                <c:pt idx="70" formatCode="0.00E+00">
                  <c:v>1.8531343814901099E-5</c:v>
                </c:pt>
                <c:pt idx="71" formatCode="0.00E+00">
                  <c:v>1.6055733931374799E-5</c:v>
                </c:pt>
                <c:pt idx="72" formatCode="0.00E+00">
                  <c:v>1.39030628848416E-5</c:v>
                </c:pt>
                <c:pt idx="73" formatCode="0.00E+00">
                  <c:v>1.20322255777641E-5</c:v>
                </c:pt>
                <c:pt idx="74" formatCode="0.00E+00">
                  <c:v>1.04072180229369E-5</c:v>
                </c:pt>
                <c:pt idx="75" formatCode="0.00E+00">
                  <c:v>8.9965206577719893E-6</c:v>
                </c:pt>
                <c:pt idx="76" formatCode="0.00E+00">
                  <c:v>7.7725542204181898E-6</c:v>
                </c:pt>
                <c:pt idx="77" formatCode="0.00E+00">
                  <c:v>6.7111998855840196E-6</c:v>
                </c:pt>
                <c:pt idx="78" formatCode="0.00E+00">
                  <c:v>5.7913762806629402E-6</c:v>
                </c:pt>
                <c:pt idx="79" formatCode="0.00E+00">
                  <c:v>4.9946668259708303E-6</c:v>
                </c:pt>
                <c:pt idx="80" formatCode="0.00E+00">
                  <c:v>4.3049915770023799E-6</c:v>
                </c:pt>
                <c:pt idx="81" formatCode="0.00E+00">
                  <c:v>3.7083184009452701E-6</c:v>
                </c:pt>
                <c:pt idx="82" formatCode="0.00E+00">
                  <c:v>3.1924089026626398E-6</c:v>
                </c:pt>
                <c:pt idx="83" formatCode="0.00E+00">
                  <c:v>2.7465950345040999E-6</c:v>
                </c:pt>
                <c:pt idx="84" formatCode="0.00E+00">
                  <c:v>2.3615827864104501E-6</c:v>
                </c:pt>
                <c:pt idx="85" formatCode="0.00E+00">
                  <c:v>2.0292797639105801E-6</c:v>
                </c:pt>
                <c:pt idx="86" formatCode="0.00E+00">
                  <c:v>1.7426438272229599E-6</c:v>
                </c:pt>
                <c:pt idx="87" formatCode="0.00E+00">
                  <c:v>1.49555028965019E-6</c:v>
                </c:pt>
                <c:pt idx="88" formatCode="0.00E+00">
                  <c:v>1.2826754621770999E-6</c:v>
                </c:pt>
                <c:pt idx="89" formatCode="0.00E+00">
                  <c:v>1.0993945875661699E-6</c:v>
                </c:pt>
                <c:pt idx="90" formatCode="0.00E+00">
                  <c:v>9.4169243480315103E-7</c:v>
                </c:pt>
                <c:pt idx="91" formatCode="0.00E+00">
                  <c:v>8.0608502662143197E-7</c:v>
                </c:pt>
                <c:pt idx="92" formatCode="0.00E+00">
                  <c:v>6.8955115183448296E-7</c:v>
                </c:pt>
                <c:pt idx="93" formatCode="0.00E+00">
                  <c:v>5.8947247284681898E-7</c:v>
                </c:pt>
                <c:pt idx="94" formatCode="0.00E+00">
                  <c:v>5.0358117923770905E-7</c:v>
                </c:pt>
                <c:pt idx="95" formatCode="0.00E+00">
                  <c:v>4.2991426272625099E-7</c:v>
                </c:pt>
                <c:pt idx="96" formatCode="0.00E+00">
                  <c:v>3.66773598920102E-7</c:v>
                </c:pt>
                <c:pt idx="97" formatCode="0.00E+00">
                  <c:v>3.1269111862248002E-7</c:v>
                </c:pt>
                <c:pt idx="98" formatCode="0.00E+00">
                  <c:v>2.6639843754685702E-7</c:v>
                </c:pt>
                <c:pt idx="99" formatCode="0.00E+00">
                  <c:v>2.26800389337981E-7</c:v>
                </c:pt>
                <c:pt idx="100" formatCode="0.00E+00">
                  <c:v>1.9295197395267201E-7</c:v>
                </c:pt>
                <c:pt idx="101" formatCode="0.00E+00">
                  <c:v>1.6403829272328199E-7</c:v>
                </c:pt>
                <c:pt idx="102" formatCode="0.00E+00">
                  <c:v>1.3935709370831599E-7</c:v>
                </c:pt>
                <c:pt idx="103" formatCode="0.00E+00">
                  <c:v>1.18303597027187E-7</c:v>
                </c:pt>
                <c:pt idx="104" formatCode="0.00E+00">
                  <c:v>1.00357310489824E-7</c:v>
                </c:pt>
                <c:pt idx="105" formatCode="0.00E+00">
                  <c:v>8.5070581598283203E-8</c:v>
                </c:pt>
                <c:pt idx="106" formatCode="0.00E+00">
                  <c:v>7.2058663477500496E-8</c:v>
                </c:pt>
                <c:pt idx="107" formatCode="0.00E+00">
                  <c:v>6.0991099983929494E-8</c:v>
                </c:pt>
                <c:pt idx="108" formatCode="0.00E+00">
                  <c:v>5.1584259586189899E-8</c:v>
                </c:pt>
                <c:pt idx="109" formatCode="0.00E+00">
                  <c:v>4.3594869002887901E-8</c:v>
                </c:pt>
                <c:pt idx="110" formatCode="0.00E+00">
                  <c:v>3.6814416367256302E-8</c:v>
                </c:pt>
                <c:pt idx="111" formatCode="0.00E+00">
                  <c:v>3.1064310174024103E-8</c:v>
                </c:pt>
                <c:pt idx="112" formatCode="0.00E+00">
                  <c:v>2.6191694723824801E-8</c:v>
                </c:pt>
                <c:pt idx="113" formatCode="0.00E+00">
                  <c:v>2.2065835455819701E-8</c:v>
                </c:pt>
                <c:pt idx="114" formatCode="0.00E+00">
                  <c:v>1.8574998663625001E-8</c:v>
                </c:pt>
                <c:pt idx="115" formatCode="0.00E+00">
                  <c:v>1.5623759811896E-8</c:v>
                </c:pt>
                <c:pt idx="116" formatCode="0.00E+00">
                  <c:v>1.3130683177825401E-8</c:v>
                </c:pt>
                <c:pt idx="117" formatCode="0.00E+00">
                  <c:v>1.10263229807181E-8</c:v>
                </c:pt>
                <c:pt idx="118" formatCode="0.00E+00">
                  <c:v>9.2515026637069404E-9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8-4CB0-B2CA-A1927BC2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1296"/>
        <c:axId val="251683968"/>
      </c:scatterChart>
      <c:valAx>
        <c:axId val="251591296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83968"/>
        <c:crosses val="autoZero"/>
        <c:crossBetween val="midCat"/>
      </c:valAx>
      <c:valAx>
        <c:axId val="2516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 var'!$AD$601</c:f>
              <c:strCache>
                <c:ptCount val="1"/>
                <c:pt idx="0">
                  <c:v>Abso2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var'!$AC$602:$AC$720</c:f>
              <c:numCache>
                <c:formatCode>General</c:formatCode>
                <c:ptCount val="119"/>
                <c:pt idx="0">
                  <c:v>0.19428109049065301</c:v>
                </c:pt>
                <c:pt idx="1">
                  <c:v>0.19535320675388801</c:v>
                </c:pt>
                <c:pt idx="2">
                  <c:v>0.19628693559132501</c:v>
                </c:pt>
                <c:pt idx="3">
                  <c:v>0.197110066778138</c:v>
                </c:pt>
                <c:pt idx="4">
                  <c:v>0.197844951252481</c:v>
                </c:pt>
                <c:pt idx="5">
                  <c:v>0.198509552050677</c:v>
                </c:pt>
                <c:pt idx="6">
                  <c:v>0.19911829436317399</c:v>
                </c:pt>
                <c:pt idx="7">
                  <c:v>0.19968275287453199</c:v>
                </c:pt>
                <c:pt idx="8">
                  <c:v>0.20021220727869701</c:v>
                </c:pt>
                <c:pt idx="9">
                  <c:v>0.20071409100138801</c:v>
                </c:pt>
                <c:pt idx="10">
                  <c:v>0.20119435342759401</c:v>
                </c:pt>
                <c:pt idx="11">
                  <c:v>0.20165775209994</c:v>
                </c:pt>
                <c:pt idx="12">
                  <c:v>0.20210808824667401</c:v>
                </c:pt>
                <c:pt idx="13">
                  <c:v>0.202548396476426</c:v>
                </c:pt>
                <c:pt idx="14">
                  <c:v>0.202981097429035</c:v>
                </c:pt>
                <c:pt idx="15">
                  <c:v>0.203408120508037</c:v>
                </c:pt>
                <c:pt idx="16">
                  <c:v>0.20383100246865901</c:v>
                </c:pt>
                <c:pt idx="17">
                  <c:v>0.204250966537046</c:v>
                </c:pt>
                <c:pt idx="18">
                  <c:v>0.204668985844529</c:v>
                </c:pt>
                <c:pt idx="19">
                  <c:v>0.205085834236752</c:v>
                </c:pt>
                <c:pt idx="20">
                  <c:v>0.20550212692995101</c:v>
                </c:pt>
                <c:pt idx="21">
                  <c:v>0.20591835301033201</c:v>
                </c:pt>
                <c:pt idx="22">
                  <c:v>0.206334901386477</c:v>
                </c:pt>
                <c:pt idx="23">
                  <c:v>0.206752081492172</c:v>
                </c:pt>
                <c:pt idx="24">
                  <c:v>0.20717013978419399</c:v>
                </c:pt>
                <c:pt idx="25">
                  <c:v>0.20758927287520301</c:v>
                </c:pt>
                <c:pt idx="26">
                  <c:v>0.20800963797684399</c:v>
                </c:pt>
                <c:pt idx="27">
                  <c:v>0.208431361194959</c:v>
                </c:pt>
                <c:pt idx="28">
                  <c:v>0.20885454411148499</c:v>
                </c:pt>
                <c:pt idx="29">
                  <c:v>0.20927926900116101</c:v>
                </c:pt>
                <c:pt idx="30">
                  <c:v>0.20970560296159499</c:v>
                </c:pt>
                <c:pt idx="31">
                  <c:v>0.21013360117941601</c:v>
                </c:pt>
                <c:pt idx="32">
                  <c:v>0.21056330951029001</c:v>
                </c:pt>
                <c:pt idx="33">
                  <c:v>0.21099476651466401</c:v>
                </c:pt>
                <c:pt idx="34">
                  <c:v>0.211428005062227</c:v>
                </c:pt>
                <c:pt idx="35">
                  <c:v>0.21186305359504301</c:v>
                </c:pt>
                <c:pt idx="36">
                  <c:v>0.212299937120838</c:v>
                </c:pt>
                <c:pt idx="37">
                  <c:v>0.21273867799323001</c:v>
                </c:pt>
                <c:pt idx="38">
                  <c:v>0.21317929652392401</c:v>
                </c:pt>
                <c:pt idx="39">
                  <c:v>0.213621811462543</c:v>
                </c:pt>
                <c:pt idx="40">
                  <c:v>0.21406624037233399</c:v>
                </c:pt>
                <c:pt idx="41">
                  <c:v>0.21451259992404501</c:v>
                </c:pt>
                <c:pt idx="42">
                  <c:v>0.21496090612559299</c:v>
                </c:pt>
                <c:pt idx="43">
                  <c:v>0.21541117450140301</c:v>
                </c:pt>
                <c:pt idx="44">
                  <c:v>0.21586342023235799</c:v>
                </c:pt>
                <c:pt idx="45">
                  <c:v>0.21631765826494401</c:v>
                </c:pt>
                <c:pt idx="46">
                  <c:v>0.21677390339636701</c:v>
                </c:pt>
                <c:pt idx="47">
                  <c:v>0.21723217034092099</c:v>
                </c:pt>
                <c:pt idx="48">
                  <c:v>0.21769247378177101</c:v>
                </c:pt>
                <c:pt idx="49">
                  <c:v>0.218154828411389</c:v>
                </c:pt>
                <c:pt idx="50">
                  <c:v>0.21861924896320001</c:v>
                </c:pt>
                <c:pt idx="51">
                  <c:v>0.21908575023638999</c:v>
                </c:pt>
                <c:pt idx="52">
                  <c:v>0.21955434711545399</c:v>
                </c:pt>
                <c:pt idx="53">
                  <c:v>0.22002505458566199</c:v>
                </c:pt>
                <c:pt idx="54">
                  <c:v>0.22049788774538201</c:v>
                </c:pt>
                <c:pt idx="55">
                  <c:v>0.22097286181599499</c:v>
                </c:pt>
                <c:pt idx="56">
                  <c:v>0.22144999214995101</c:v>
                </c:pt>
                <c:pt idx="57">
                  <c:v>0.221929294237415</c:v>
                </c:pt>
                <c:pt idx="58">
                  <c:v>0.22241078371182599</c:v>
                </c:pt>
                <c:pt idx="59">
                  <c:v>0.22289447635463799</c:v>
                </c:pt>
                <c:pt idx="60">
                  <c:v>0.22338038809944399</c:v>
                </c:pt>
                <c:pt idx="61">
                  <c:v>0.22386853503562501</c:v>
                </c:pt>
                <c:pt idx="62">
                  <c:v>0.22435893341166399</c:v>
                </c:pt>
                <c:pt idx="63">
                  <c:v>0.22485159963819701</c:v>
                </c:pt>
                <c:pt idx="64">
                  <c:v>0.225346550290875</c:v>
                </c:pt>
                <c:pt idx="65">
                  <c:v>0.22584380211310801</c:v>
                </c:pt>
                <c:pt idx="66">
                  <c:v>0.226343372018699</c:v>
                </c:pt>
                <c:pt idx="67">
                  <c:v>0.226845277094439</c:v>
                </c:pt>
                <c:pt idx="68">
                  <c:v>0.22734953460265001</c:v>
                </c:pt>
                <c:pt idx="69">
                  <c:v>0.22785616198372699</c:v>
                </c:pt>
                <c:pt idx="70">
                  <c:v>0.22836517685866201</c:v>
                </c:pt>
                <c:pt idx="71">
                  <c:v>0.22887659703159599</c:v>
                </c:pt>
                <c:pt idx="72">
                  <c:v>0.22939044049237201</c:v>
                </c:pt>
                <c:pt idx="73">
                  <c:v>0.22990672541912199</c:v>
                </c:pt>
                <c:pt idx="74">
                  <c:v>0.23042547018088499</c:v>
                </c:pt>
                <c:pt idx="75">
                  <c:v>0.230946693340251</c:v>
                </c:pt>
                <c:pt idx="76">
                  <c:v>0.23147041365605001</c:v>
                </c:pt>
                <c:pt idx="77">
                  <c:v>0.231996650086079</c:v>
                </c:pt>
                <c:pt idx="78">
                  <c:v>0.23252542178987001</c:v>
                </c:pt>
                <c:pt idx="79">
                  <c:v>0.23305674813150601</c:v>
                </c:pt>
                <c:pt idx="80">
                  <c:v>0.23359064868248</c:v>
                </c:pt>
                <c:pt idx="81">
                  <c:v>0.23412714322460099</c:v>
                </c:pt>
                <c:pt idx="82">
                  <c:v>0.23466625175295899</c:v>
                </c:pt>
                <c:pt idx="83">
                  <c:v>0.23520799447892701</c:v>
                </c:pt>
                <c:pt idx="84">
                  <c:v>0.235752391833223</c:v>
                </c:pt>
                <c:pt idx="85">
                  <c:v>0.23629946446903</c:v>
                </c:pt>
                <c:pt idx="86">
                  <c:v>0.236849233265158</c:v>
                </c:pt>
                <c:pt idx="87">
                  <c:v>0.23740171932927501</c:v>
                </c:pt>
                <c:pt idx="88">
                  <c:v>0.237956944001185</c:v>
                </c:pt>
                <c:pt idx="89">
                  <c:v>0.23851492885617301</c:v>
                </c:pt>
                <c:pt idx="90">
                  <c:v>0.23907569570840601</c:v>
                </c:pt>
                <c:pt idx="91">
                  <c:v>0.239639266614391</c:v>
                </c:pt>
                <c:pt idx="92">
                  <c:v>0.24020566387650599</c:v>
                </c:pt>
                <c:pt idx="93">
                  <c:v>0.24077491004658499</c:v>
                </c:pt>
                <c:pt idx="94">
                  <c:v>0.24134702792957399</c:v>
                </c:pt>
                <c:pt idx="95">
                  <c:v>0.24192204058725</c:v>
                </c:pt>
                <c:pt idx="96">
                  <c:v>0.24249997134201501</c:v>
                </c:pt>
                <c:pt idx="97">
                  <c:v>0.24308084378075101</c:v>
                </c:pt>
                <c:pt idx="98">
                  <c:v>0.243664681758752</c:v>
                </c:pt>
                <c:pt idx="99">
                  <c:v>0.244251509403727</c:v>
                </c:pt>
                <c:pt idx="100">
                  <c:v>0.24484135111988201</c:v>
                </c:pt>
                <c:pt idx="101">
                  <c:v>0.24543423159207001</c:v>
                </c:pt>
                <c:pt idx="102">
                  <c:v>0.24603017579002401</c:v>
                </c:pt>
                <c:pt idx="103">
                  <c:v>0.24662920897267299</c:v>
                </c:pt>
                <c:pt idx="104">
                  <c:v>0.24723135669253299</c:v>
                </c:pt>
                <c:pt idx="105">
                  <c:v>0.247836644800185</c:v>
                </c:pt>
                <c:pt idx="106">
                  <c:v>0.248445099448838</c:v>
                </c:pt>
                <c:pt idx="107">
                  <c:v>0.24905674709898001</c:v>
                </c:pt>
                <c:pt idx="108">
                  <c:v>0.24967161452311401</c:v>
                </c:pt>
                <c:pt idx="109">
                  <c:v>0.25028972881059702</c:v>
                </c:pt>
                <c:pt idx="110">
                  <c:v>0.250911117372554</c:v>
                </c:pt>
                <c:pt idx="111">
                  <c:v>0.251535807946907</c:v>
                </c:pt>
                <c:pt idx="112">
                  <c:v>0.25216382860349001</c:v>
                </c:pt>
                <c:pt idx="113">
                  <c:v>0.25279520774926501</c:v>
                </c:pt>
                <c:pt idx="114">
                  <c:v>0.25342997413364898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xVal>
          <c:yVal>
            <c:numRef>
              <c:f>'r var'!$AD$602:$AD$720</c:f>
              <c:numCache>
                <c:formatCode>General</c:formatCode>
                <c:ptCount val="119"/>
                <c:pt idx="0">
                  <c:v>0.67719909040176096</c:v>
                </c:pt>
                <c:pt idx="1">
                  <c:v>0.69014300191905398</c:v>
                </c:pt>
                <c:pt idx="2">
                  <c:v>0.701744499433411</c:v>
                </c:pt>
                <c:pt idx="3">
                  <c:v>0.71212771118142404</c:v>
                </c:pt>
                <c:pt idx="4">
                  <c:v>0.721406925154504</c:v>
                </c:pt>
                <c:pt idx="5">
                  <c:v>0.72968709013162703</c:v>
                </c:pt>
                <c:pt idx="6">
                  <c:v>0.73706434571867896</c:v>
                </c:pt>
                <c:pt idx="7">
                  <c:v>0.743626566902576</c:v>
                </c:pt>
                <c:pt idx="8">
                  <c:v>0.749453911505646</c:v>
                </c:pt>
                <c:pt idx="9">
                  <c:v>0.75461936140961405</c:v>
                </c:pt>
                <c:pt idx="10">
                  <c:v>0.75918925053405495</c:v>
                </c:pt>
                <c:pt idx="11">
                  <c:v>0.76322377433379396</c:v>
                </c:pt>
                <c:pt idx="12">
                  <c:v>0.76677747705840404</c:v>
                </c:pt>
                <c:pt idx="13">
                  <c:v>0.76989971423060599</c:v>
                </c:pt>
                <c:pt idx="14">
                  <c:v>0.77263508878387599</c:v>
                </c:pt>
                <c:pt idx="15">
                  <c:v>0.77502386008556201</c:v>
                </c:pt>
                <c:pt idx="16">
                  <c:v>0.77710232569024196</c:v>
                </c:pt>
                <c:pt idx="17">
                  <c:v>0.77890317614593296</c:v>
                </c:pt>
                <c:pt idx="18">
                  <c:v>0.780455823536646</c:v>
                </c:pt>
                <c:pt idx="19">
                  <c:v>0.78178670470962197</c:v>
                </c:pt>
                <c:pt idx="20">
                  <c:v>0.78291956032194998</c:v>
                </c:pt>
                <c:pt idx="21">
                  <c:v>0.78387569096455201</c:v>
                </c:pt>
                <c:pt idx="22">
                  <c:v>0.78467419169453401</c:v>
                </c:pt>
                <c:pt idx="23">
                  <c:v>0.78533216634013203</c:v>
                </c:pt>
                <c:pt idx="24">
                  <c:v>0.78586492294533195</c:v>
                </c:pt>
                <c:pt idx="25">
                  <c:v>0.78628615170046101</c:v>
                </c:pt>
                <c:pt idx="26">
                  <c:v>0.78660808666714299</c:v>
                </c:pt>
                <c:pt idx="27">
                  <c:v>0.78684165255549299</c:v>
                </c:pt>
                <c:pt idx="28">
                  <c:v>0.78699659775235098</c:v>
                </c:pt>
                <c:pt idx="29">
                  <c:v>0.78708161473479898</c:v>
                </c:pt>
                <c:pt idx="30">
                  <c:v>0.78710444893553699</c:v>
                </c:pt>
                <c:pt idx="31">
                  <c:v>0.78707199705788999</c:v>
                </c:pt>
                <c:pt idx="32">
                  <c:v>0.78699039576971697</c:v>
                </c:pt>
                <c:pt idx="33">
                  <c:v>0.78686510163822299</c:v>
                </c:pt>
                <c:pt idx="34">
                  <c:v>0.78670096310275495</c:v>
                </c:pt>
                <c:pt idx="35">
                  <c:v>0.78650228522024501</c:v>
                </c:pt>
                <c:pt idx="36">
                  <c:v>0.78627288785878402</c:v>
                </c:pt>
                <c:pt idx="37">
                  <c:v>0.78601615795888602</c:v>
                </c:pt>
                <c:pt idx="38">
                  <c:v>0.78573509642946304</c:v>
                </c:pt>
                <c:pt idx="39">
                  <c:v>0.78543236019657403</c:v>
                </c:pt>
                <c:pt idx="40">
                  <c:v>0.78511029987733405</c:v>
                </c:pt>
                <c:pt idx="41">
                  <c:v>0.78477099350913104</c:v>
                </c:pt>
                <c:pt idx="42">
                  <c:v>0.78441627672524805</c:v>
                </c:pt>
                <c:pt idx="43">
                  <c:v>0.784047769731958</c:v>
                </c:pt>
                <c:pt idx="44">
                  <c:v>0.78366690140916295</c:v>
                </c:pt>
                <c:pt idx="45">
                  <c:v>0.78327493082623001</c:v>
                </c:pt>
                <c:pt idx="46">
                  <c:v>0.78287296643700999</c:v>
                </c:pt>
                <c:pt idx="47">
                  <c:v>0.78246198319260096</c:v>
                </c:pt>
                <c:pt idx="48">
                  <c:v>0.78204283778730199</c:v>
                </c:pt>
                <c:pt idx="49">
                  <c:v>0.78161628223215995</c:v>
                </c:pt>
                <c:pt idx="50">
                  <c:v>0.78118297593133701</c:v>
                </c:pt>
                <c:pt idx="51">
                  <c:v>0.78074349641909402</c:v>
                </c:pt>
                <c:pt idx="52">
                  <c:v>0.78029834889944605</c:v>
                </c:pt>
                <c:pt idx="53">
                  <c:v>0.77984797471618506</c:v>
                </c:pt>
                <c:pt idx="54">
                  <c:v>0.77939275886802795</c:v>
                </c:pt>
                <c:pt idx="55">
                  <c:v>0.77893303667192904</c:v>
                </c:pt>
                <c:pt idx="56">
                  <c:v>0.77846909966697897</c:v>
                </c:pt>
                <c:pt idx="57">
                  <c:v>0.77800120084178404</c:v>
                </c:pt>
                <c:pt idx="58">
                  <c:v>0.77752955925955802</c:v>
                </c:pt>
                <c:pt idx="59">
                  <c:v>0.77705436414740003</c:v>
                </c:pt>
                <c:pt idx="60">
                  <c:v>0.776575778509213</c:v>
                </c:pt>
                <c:pt idx="61">
                  <c:v>0.77609394231544304</c:v>
                </c:pt>
                <c:pt idx="62">
                  <c:v>0.77560897531710304</c:v>
                </c:pt>
                <c:pt idx="63">
                  <c:v>0.77512097952650005</c:v>
                </c:pt>
                <c:pt idx="64">
                  <c:v>0.77463004140247405</c:v>
                </c:pt>
                <c:pt idx="65">
                  <c:v>0.77413623377386498</c:v>
                </c:pt>
                <c:pt idx="66">
                  <c:v>0.77363961753125998</c:v>
                </c:pt>
                <c:pt idx="67">
                  <c:v>0.77314024311374197</c:v>
                </c:pt>
                <c:pt idx="68">
                  <c:v>0.77263815181443596</c:v>
                </c:pt>
                <c:pt idx="69">
                  <c:v>0.77213337692599504</c:v>
                </c:pt>
                <c:pt idx="70">
                  <c:v>0.77162594474481405</c:v>
                </c:pt>
                <c:pt idx="71">
                  <c:v>0.77111587545063698</c:v>
                </c:pt>
                <c:pt idx="72">
                  <c:v>0.77060318387635096</c:v>
                </c:pt>
                <c:pt idx="73">
                  <c:v>0.77008788018107599</c:v>
                </c:pt>
                <c:pt idx="74">
                  <c:v>0.769569970438155</c:v>
                </c:pt>
                <c:pt idx="75">
                  <c:v>0.76904945714832595</c:v>
                </c:pt>
                <c:pt idx="76">
                  <c:v>0.76852633968715101</c:v>
                </c:pt>
                <c:pt idx="77">
                  <c:v>0.76800061469474701</c:v>
                </c:pt>
                <c:pt idx="78">
                  <c:v>0.76747227641488802</c:v>
                </c:pt>
                <c:pt idx="79">
                  <c:v>0.76694131698974399</c:v>
                </c:pt>
                <c:pt idx="80">
                  <c:v>0.76640772671578095</c:v>
                </c:pt>
                <c:pt idx="81">
                  <c:v>0.76587149426564505</c:v>
                </c:pt>
                <c:pt idx="82">
                  <c:v>0.76533260688034099</c:v>
                </c:pt>
                <c:pt idx="83">
                  <c:v>0.76479105053544105</c:v>
                </c:pt>
                <c:pt idx="84">
                  <c:v>0.76424681008463102</c:v>
                </c:pt>
                <c:pt idx="85">
                  <c:v>0.76369986938350098</c:v>
                </c:pt>
                <c:pt idx="86">
                  <c:v>0.76315021139610395</c:v>
                </c:pt>
                <c:pt idx="87">
                  <c:v>0.76259781828653805</c:v>
                </c:pt>
                <c:pt idx="88">
                  <c:v>0.76204267149746796</c:v>
                </c:pt>
                <c:pt idx="89">
                  <c:v>0.761484751817331</c:v>
                </c:pt>
                <c:pt idx="90">
                  <c:v>0.76092403943768205</c:v>
                </c:pt>
                <c:pt idx="91">
                  <c:v>0.76036051400200899</c:v>
                </c:pt>
                <c:pt idx="92">
                  <c:v>0.75979415464712896</c:v>
                </c:pt>
                <c:pt idx="93">
                  <c:v>0.75922494003817997</c:v>
                </c:pt>
                <c:pt idx="94">
                  <c:v>0.75865284839805003</c:v>
                </c:pt>
                <c:pt idx="95">
                  <c:v>0.75807785753199297</c:v>
                </c:pt>
                <c:pt idx="96">
                  <c:v>0.75749994484810601</c:v>
                </c:pt>
                <c:pt idx="97">
                  <c:v>0.756919087374195</c:v>
                </c:pt>
                <c:pt idx="98">
                  <c:v>0.75633526177155197</c:v>
                </c:pt>
                <c:pt idx="99">
                  <c:v>0.75574844434605304</c:v>
                </c:pt>
                <c:pt idx="100">
                  <c:v>0.75515861105693705</c:v>
                </c:pt>
                <c:pt idx="101">
                  <c:v>0.75456573752359601</c:v>
                </c:pt>
                <c:pt idx="102">
                  <c:v>0.75396979903064398</c:v>
                </c:pt>
                <c:pt idx="103">
                  <c:v>0.75337077053149704</c:v>
                </c:pt>
                <c:pt idx="104">
                  <c:v>0.75276862665067001</c:v>
                </c:pt>
                <c:pt idx="105">
                  <c:v>0.75216334168496402</c:v>
                </c:pt>
                <c:pt idx="106">
                  <c:v>0.75155488960369699</c:v>
                </c:pt>
                <c:pt idx="107">
                  <c:v>0.75094324404808899</c:v>
                </c:pt>
                <c:pt idx="108">
                  <c:v>0.75032837832994703</c:v>
                </c:pt>
                <c:pt idx="109">
                  <c:v>0.74971026542969399</c:v>
                </c:pt>
                <c:pt idx="110">
                  <c:v>0.74908887799387103</c:v>
                </c:pt>
                <c:pt idx="111">
                  <c:v>0.74846418833213701</c:v>
                </c:pt>
                <c:pt idx="112">
                  <c:v>0.74783616841385903</c:v>
                </c:pt>
                <c:pt idx="113">
                  <c:v>0.74720478986431504</c:v>
                </c:pt>
                <c:pt idx="114">
                  <c:v>0.74657002396056305</c:v>
                </c:pt>
                <c:pt idx="115">
                  <c:v>0.74593184162701598</c:v>
                </c:pt>
                <c:pt idx="116">
                  <c:v>0.74529021343072999</c:v>
                </c:pt>
                <c:pt idx="117">
                  <c:v>0.74464510957645402</c:v>
                </c:pt>
                <c:pt idx="118">
                  <c:v>0.74399649990144801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A-4EF4-95B6-BCCB0815FE91}"/>
            </c:ext>
          </c:extLst>
        </c:ser>
        <c:ser>
          <c:idx val="0"/>
          <c:order val="1"/>
          <c:tx>
            <c:strRef>
              <c:f>'r var'!$H$1</c:f>
              <c:strCache>
                <c:ptCount val="1"/>
                <c:pt idx="0">
                  <c:v>Abso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var'!$G$602:$G$720</c:f>
              <c:numCache>
                <c:formatCode>General</c:formatCode>
                <c:ptCount val="119"/>
                <c:pt idx="0">
                  <c:v>0.25222809873923602</c:v>
                </c:pt>
                <c:pt idx="1">
                  <c:v>0.23979417606334899</c:v>
                </c:pt>
                <c:pt idx="2">
                  <c:v>0.24347707453908601</c:v>
                </c:pt>
                <c:pt idx="3">
                  <c:v>0.24716763468434699</c:v>
                </c:pt>
                <c:pt idx="4">
                  <c:v>0.250895411909411</c:v>
                </c:pt>
                <c:pt idx="5">
                  <c:v>0.25468457610163397</c:v>
                </c:pt>
                <c:pt idx="6">
                  <c:v>0.24385068448275901</c:v>
                </c:pt>
                <c:pt idx="7">
                  <c:v>0.24679834613940099</c:v>
                </c:pt>
                <c:pt idx="8">
                  <c:v>0.24979679072164501</c:v>
                </c:pt>
                <c:pt idx="9">
                  <c:v>0.252855344030746</c:v>
                </c:pt>
                <c:pt idx="10">
                  <c:v>0.25598187178520299</c:v>
                </c:pt>
                <c:pt idx="11">
                  <c:v>0.24641005035333499</c:v>
                </c:pt>
                <c:pt idx="12">
                  <c:v>0.248937509956941</c:v>
                </c:pt>
                <c:pt idx="13">
                  <c:v>0.25151507883186602</c:v>
                </c:pt>
                <c:pt idx="14">
                  <c:v>0.25414623711982198</c:v>
                </c:pt>
                <c:pt idx="15">
                  <c:v>0.24607611444559699</c:v>
                </c:pt>
                <c:pt idx="16">
                  <c:v>0.24826874318651301</c:v>
                </c:pt>
                <c:pt idx="17">
                  <c:v>0.25050161611080202</c:v>
                </c:pt>
                <c:pt idx="18">
                  <c:v>0.252776515412102</c:v>
                </c:pt>
                <c:pt idx="19">
                  <c:v>0.25509514019156698</c:v>
                </c:pt>
                <c:pt idx="20">
                  <c:v>0.24774151191181801</c:v>
                </c:pt>
                <c:pt idx="21">
                  <c:v>0.24971309091343599</c:v>
                </c:pt>
                <c:pt idx="22">
                  <c:v>0.25171804481304</c:v>
                </c:pt>
                <c:pt idx="23">
                  <c:v>0.25375741588297202</c:v>
                </c:pt>
                <c:pt idx="24">
                  <c:v>0.25583224966017198</c:v>
                </c:pt>
                <c:pt idx="25">
                  <c:v>0.24908394780113199</c:v>
                </c:pt>
                <c:pt idx="26">
                  <c:v>0.25087669533691898</c:v>
                </c:pt>
                <c:pt idx="27">
                  <c:v>0.25269712353851398</c:v>
                </c:pt>
                <c:pt idx="28">
                  <c:v>0.25454594950714898</c:v>
                </c:pt>
                <c:pt idx="29">
                  <c:v>0.25642390723096298</c:v>
                </c:pt>
                <c:pt idx="30">
                  <c:v>0.25019231164542599</c:v>
                </c:pt>
                <c:pt idx="31">
                  <c:v>0.251836333154275</c:v>
                </c:pt>
                <c:pt idx="32">
                  <c:v>0.25350357879524499</c:v>
                </c:pt>
                <c:pt idx="33">
                  <c:v>0.25519458282686103</c:v>
                </c:pt>
                <c:pt idx="34">
                  <c:v>0.249624874945615</c:v>
                </c:pt>
                <c:pt idx="35">
                  <c:v>0.251123678118649</c:v>
                </c:pt>
                <c:pt idx="36">
                  <c:v>0.25264181707983402</c:v>
                </c:pt>
                <c:pt idx="37">
                  <c:v>0.25417969479029401</c:v>
                </c:pt>
                <c:pt idx="38">
                  <c:v>0.25573772548462997</c:v>
                </c:pt>
                <c:pt idx="39">
                  <c:v>0.25052398330123299</c:v>
                </c:pt>
                <c:pt idx="40">
                  <c:v>0.251917485792438</c:v>
                </c:pt>
                <c:pt idx="41">
                  <c:v>0.25332764510036998</c:v>
                </c:pt>
                <c:pt idx="42">
                  <c:v>0.254754781640672</c:v>
                </c:pt>
                <c:pt idx="43">
                  <c:v>0.25619922443892101</c:v>
                </c:pt>
                <c:pt idx="44">
                  <c:v>0.25130014350379298</c:v>
                </c:pt>
                <c:pt idx="45">
                  <c:v>0.252602155039298</c:v>
                </c:pt>
                <c:pt idx="46">
                  <c:v>0.25391866295362098</c:v>
                </c:pt>
                <c:pt idx="47">
                  <c:v>0.25524992668829899</c:v>
                </c:pt>
                <c:pt idx="48">
                  <c:v>0.25659621224562601</c:v>
                </c:pt>
                <c:pt idx="49">
                  <c:v>0.25197697578766398</c:v>
                </c:pt>
                <c:pt idx="50">
                  <c:v>0.25319875598973202</c:v>
                </c:pt>
                <c:pt idx="51">
                  <c:v>0.25443326624429102</c:v>
                </c:pt>
                <c:pt idx="52">
                  <c:v>0.25568071966983402</c:v>
                </c:pt>
                <c:pt idx="53">
                  <c:v>0.25143264745224903</c:v>
                </c:pt>
                <c:pt idx="54">
                  <c:v>0.25257240505214701</c:v>
                </c:pt>
                <c:pt idx="55">
                  <c:v>0.25372325706000198</c:v>
                </c:pt>
                <c:pt idx="56">
                  <c:v>0.254885376858834</c:v>
                </c:pt>
                <c:pt idx="57">
                  <c:v>0.25605894167230298</c:v>
                </c:pt>
                <c:pt idx="58">
                  <c:v>0.25202248437588598</c:v>
                </c:pt>
                <c:pt idx="59">
                  <c:v>0.25310028567294701</c:v>
                </c:pt>
                <c:pt idx="60">
                  <c:v>0.25418798473541598</c:v>
                </c:pt>
                <c:pt idx="61">
                  <c:v>0.25528572747688699</c:v>
                </c:pt>
                <c:pt idx="62">
                  <c:v>0.25639366286052501</c:v>
                </c:pt>
                <c:pt idx="63">
                  <c:v>0.25254927050242298</c:v>
                </c:pt>
                <c:pt idx="64">
                  <c:v>0.25357149624207298</c:v>
                </c:pt>
                <c:pt idx="65">
                  <c:v>0.254602606722719</c:v>
                </c:pt>
                <c:pt idx="66">
                  <c:v>0.25564272589959802</c:v>
                </c:pt>
                <c:pt idx="67">
                  <c:v>0.25205842433307901</c:v>
                </c:pt>
                <c:pt idx="68">
                  <c:v>0.25302260355636003</c:v>
                </c:pt>
                <c:pt idx="69">
                  <c:v>0.25399469814719799</c:v>
                </c:pt>
                <c:pt idx="70">
                  <c:v>0.25497481235147001</c:v>
                </c:pt>
                <c:pt idx="71">
                  <c:v>0.25596305236029898</c:v>
                </c:pt>
                <c:pt idx="72">
                  <c:v>0.25253076606356201</c:v>
                </c:pt>
                <c:pt idx="73">
                  <c:v>0.25345022717068799</c:v>
                </c:pt>
                <c:pt idx="74">
                  <c:v>0.25437687315098201</c:v>
                </c:pt>
                <c:pt idx="75">
                  <c:v>0.25531079407047402</c:v>
                </c:pt>
                <c:pt idx="76">
                  <c:v>0.25625208159469498</c:v>
                </c:pt>
                <c:pt idx="77">
                  <c:v>0.25295975532516501</c:v>
                </c:pt>
                <c:pt idx="78">
                  <c:v>0.25383845802982802</c:v>
                </c:pt>
                <c:pt idx="79">
                  <c:v>0.25472371174442598</c:v>
                </c:pt>
                <c:pt idx="80">
                  <c:v>0.25561559481449703</c:v>
                </c:pt>
                <c:pt idx="81">
                  <c:v>0.256514186912841</c:v>
                </c:pt>
                <c:pt idx="82">
                  <c:v>0.25335109917570697</c:v>
                </c:pt>
                <c:pt idx="83">
                  <c:v>0.25419250010644101</c:v>
                </c:pt>
                <c:pt idx="84">
                  <c:v>0.25503989849657299</c:v>
                </c:pt>
                <c:pt idx="85">
                  <c:v>0.25589336291961401</c:v>
                </c:pt>
                <c:pt idx="86">
                  <c:v>0.25290786237341101</c:v>
                </c:pt>
                <c:pt idx="87">
                  <c:v>0.25370954498157899</c:v>
                </c:pt>
                <c:pt idx="88">
                  <c:v>0.25451667935334699</c:v>
                </c:pt>
                <c:pt idx="89">
                  <c:v>0.255329324932355</c:v>
                </c:pt>
                <c:pt idx="90">
                  <c:v>0.25614754207991602</c:v>
                </c:pt>
                <c:pt idx="91">
                  <c:v>0.25326855578482899</c:v>
                </c:pt>
                <c:pt idx="92">
                  <c:v>0.25403907401880199</c:v>
                </c:pt>
                <c:pt idx="93">
                  <c:v>0.25481462139474398</c:v>
                </c:pt>
                <c:pt idx="94">
                  <c:v>0.25559525054263998</c:v>
                </c:pt>
                <c:pt idx="95">
                  <c:v>0.25638101487223097</c:v>
                </c:pt>
                <c:pt idx="96">
                  <c:v>0.25360136611907902</c:v>
                </c:pt>
                <c:pt idx="97">
                  <c:v>0.25434305002176899</c:v>
                </c:pt>
                <c:pt idx="98">
                  <c:v>0.25508938774100798</c:v>
                </c:pt>
                <c:pt idx="99">
                  <c:v>0.25584042609589402</c:v>
                </c:pt>
                <c:pt idx="100">
                  <c:v>0.25659621257232001</c:v>
                </c:pt>
                <c:pt idx="101">
                  <c:v>0.25390940649621502</c:v>
                </c:pt>
                <c:pt idx="102">
                  <c:v>0.25462433445517002</c:v>
                </c:pt>
                <c:pt idx="103">
                  <c:v>0.255343581399674</c:v>
                </c:pt>
                <c:pt idx="104">
                  <c:v>0.25606718916281701</c:v>
                </c:pt>
                <c:pt idx="105">
                  <c:v>0.25350929148830098</c:v>
                </c:pt>
                <c:pt idx="106">
                  <c:v>0.25419534319877302</c:v>
                </c:pt>
                <c:pt idx="107">
                  <c:v>0.254885376893427</c:v>
                </c:pt>
                <c:pt idx="108">
                  <c:v>0.25557942961526298</c:v>
                </c:pt>
                <c:pt idx="109">
                  <c:v>0.256277538894923</c:v>
                </c:pt>
                <c:pt idx="110">
                  <c:v>0.25379837546606898</c:v>
                </c:pt>
                <c:pt idx="111">
                  <c:v>0.25446147306976802</c:v>
                </c:pt>
                <c:pt idx="112">
                  <c:v>0.25512828656142</c:v>
                </c:pt>
                <c:pt idx="113">
                  <c:v>0.25579884931538099</c:v>
                </c:pt>
                <c:pt idx="114">
                  <c:v>0.25647319513016997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xVal>
          <c:yVal>
            <c:numRef>
              <c:f>'r var'!$H$602:$H$720</c:f>
              <c:numCache>
                <c:formatCode>General</c:formatCode>
                <c:ptCount val="119"/>
                <c:pt idx="0">
                  <c:v>0.68786570614470299</c:v>
                </c:pt>
                <c:pt idx="1">
                  <c:v>0.69696195180837806</c:v>
                </c:pt>
                <c:pt idx="2">
                  <c:v>0.70461215245167297</c:v>
                </c:pt>
                <c:pt idx="3">
                  <c:v>0.710595928680399</c:v>
                </c:pt>
                <c:pt idx="4">
                  <c:v>0.71506770911576401</c:v>
                </c:pt>
                <c:pt idx="5">
                  <c:v>0.71817380746550297</c:v>
                </c:pt>
                <c:pt idx="6">
                  <c:v>0.72685678121127095</c:v>
                </c:pt>
                <c:pt idx="7">
                  <c:v>0.72933510492085496</c:v>
                </c:pt>
                <c:pt idx="8">
                  <c:v>0.73090959513168996</c:v>
                </c:pt>
                <c:pt idx="9">
                  <c:v>0.73167941792776703</c:v>
                </c:pt>
                <c:pt idx="10">
                  <c:v>0.73173488243338303</c:v>
                </c:pt>
                <c:pt idx="11">
                  <c:v>0.740108521931372</c:v>
                </c:pt>
                <c:pt idx="12">
                  <c:v>0.740140400586629</c:v>
                </c:pt>
                <c:pt idx="13">
                  <c:v>0.73969876670600698</c:v>
                </c:pt>
                <c:pt idx="14">
                  <c:v>0.73883919252900199</c:v>
                </c:pt>
                <c:pt idx="15">
                  <c:v>0.74631049229803603</c:v>
                </c:pt>
                <c:pt idx="16">
                  <c:v>0.74555330840956602</c:v>
                </c:pt>
                <c:pt idx="17">
                  <c:v>0.74451564428119099</c:v>
                </c:pt>
                <c:pt idx="18">
                  <c:v>0.74323055491784096</c:v>
                </c:pt>
                <c:pt idx="19">
                  <c:v>0.74172694818061402</c:v>
                </c:pt>
                <c:pt idx="20">
                  <c:v>0.74876588291276303</c:v>
                </c:pt>
                <c:pt idx="21">
                  <c:v>0.74746440205458897</c:v>
                </c:pt>
                <c:pt idx="22">
                  <c:v>0.746013740961606</c:v>
                </c:pt>
                <c:pt idx="23">
                  <c:v>0.74443055576866202</c:v>
                </c:pt>
                <c:pt idx="24">
                  <c:v>0.74272916605417405</c:v>
                </c:pt>
                <c:pt idx="25">
                  <c:v>0.74931849304581899</c:v>
                </c:pt>
                <c:pt idx="26">
                  <c:v>0.74783664099233804</c:v>
                </c:pt>
                <c:pt idx="27">
                  <c:v>0.74627198316697596</c:v>
                </c:pt>
                <c:pt idx="28">
                  <c:v>0.744632580187781</c:v>
                </c:pt>
                <c:pt idx="29">
                  <c:v>0.74292524402837301</c:v>
                </c:pt>
                <c:pt idx="30">
                  <c:v>0.74907854821284903</c:v>
                </c:pt>
                <c:pt idx="31">
                  <c:v>0.74757810400479197</c:v>
                </c:pt>
                <c:pt idx="32">
                  <c:v>0.74602843785445505</c:v>
                </c:pt>
                <c:pt idx="33">
                  <c:v>0.74443329404721803</c:v>
                </c:pt>
                <c:pt idx="34">
                  <c:v>0.74996223302857601</c:v>
                </c:pt>
                <c:pt idx="35">
                  <c:v>0.74854409999774596</c:v>
                </c:pt>
                <c:pt idx="36">
                  <c:v>0.74709203294753401</c:v>
                </c:pt>
                <c:pt idx="37">
                  <c:v>0.74560805228945803</c:v>
                </c:pt>
                <c:pt idx="38">
                  <c:v>0.74409380249244805</c:v>
                </c:pt>
                <c:pt idx="39">
                  <c:v>0.74928769443699395</c:v>
                </c:pt>
                <c:pt idx="40">
                  <c:v>0.74793134469414502</c:v>
                </c:pt>
                <c:pt idx="41">
                  <c:v>0.74655150605891596</c:v>
                </c:pt>
                <c:pt idx="42">
                  <c:v>0.74514901979030701</c:v>
                </c:pt>
                <c:pt idx="43">
                  <c:v>0.74372453768258795</c:v>
                </c:pt>
                <c:pt idx="44">
                  <c:v>0.74861407932859303</c:v>
                </c:pt>
                <c:pt idx="45">
                  <c:v>0.747329132803497</c:v>
                </c:pt>
                <c:pt idx="46">
                  <c:v>0.74602650823661698</c:v>
                </c:pt>
                <c:pt idx="47">
                  <c:v>0.74470649831045099</c:v>
                </c:pt>
                <c:pt idx="48">
                  <c:v>0.743369300698141</c:v>
                </c:pt>
                <c:pt idx="49">
                  <c:v>0.74798399807174099</c:v>
                </c:pt>
                <c:pt idx="50">
                  <c:v>0.74677003911903805</c:v>
                </c:pt>
                <c:pt idx="51">
                  <c:v>0.74554187434651498</c:v>
                </c:pt>
                <c:pt idx="52">
                  <c:v>0.74429955126175495</c:v>
                </c:pt>
                <c:pt idx="53">
                  <c:v>0.74854520616833298</c:v>
                </c:pt>
                <c:pt idx="54">
                  <c:v>0.74740985561606499</c:v>
                </c:pt>
                <c:pt idx="55">
                  <c:v>0.74626258181542204</c:v>
                </c:pt>
                <c:pt idx="56">
                  <c:v>0.74510335795223204</c:v>
                </c:pt>
                <c:pt idx="57">
                  <c:v>0.74393212914705298</c:v>
                </c:pt>
                <c:pt idx="58">
                  <c:v>0.747967440568999</c:v>
                </c:pt>
                <c:pt idx="59">
                  <c:v>0.74689165716166706</c:v>
                </c:pt>
                <c:pt idx="60">
                  <c:v>0.74580559267018898</c:v>
                </c:pt>
                <c:pt idx="61">
                  <c:v>0.74470916993173197</c:v>
                </c:pt>
                <c:pt idx="62">
                  <c:v>0.74360229715177595</c:v>
                </c:pt>
                <c:pt idx="63">
                  <c:v>0.74744614978094004</c:v>
                </c:pt>
                <c:pt idx="64">
                  <c:v>0.74642484660817399</c:v>
                </c:pt>
                <c:pt idx="65">
                  <c:v>0.74539448187734803</c:v>
                </c:pt>
                <c:pt idx="66">
                  <c:v>0.74435496374655996</c:v>
                </c:pt>
                <c:pt idx="67">
                  <c:v>0.74793897467170101</c:v>
                </c:pt>
                <c:pt idx="68">
                  <c:v>0.74697531613469104</c:v>
                </c:pt>
                <c:pt idx="69">
                  <c:v>0.746003642798855</c:v>
                </c:pt>
                <c:pt idx="70">
                  <c:v>0.74502386846659696</c:v>
                </c:pt>
                <c:pt idx="71">
                  <c:v>0.74403590189366398</c:v>
                </c:pt>
                <c:pt idx="72">
                  <c:v>0.74746805160746099</c:v>
                </c:pt>
                <c:pt idx="73">
                  <c:v>0.74654882842683501</c:v>
                </c:pt>
                <c:pt idx="74">
                  <c:v>0.74562237458620295</c:v>
                </c:pt>
                <c:pt idx="75">
                  <c:v>0.74468860841891604</c:v>
                </c:pt>
                <c:pt idx="76">
                  <c:v>0.74374744519529801</c:v>
                </c:pt>
                <c:pt idx="77">
                  <c:v>0.74703970756465699</c:v>
                </c:pt>
                <c:pt idx="78">
                  <c:v>0.74616111346013603</c:v>
                </c:pt>
                <c:pt idx="79">
                  <c:v>0.74527594729987801</c:v>
                </c:pt>
                <c:pt idx="80">
                  <c:v>0.74438413463615105</c:v>
                </c:pt>
                <c:pt idx="81">
                  <c:v>0.74348559900626698</c:v>
                </c:pt>
                <c:pt idx="82">
                  <c:v>0.74664865695939897</c:v>
                </c:pt>
                <c:pt idx="83">
                  <c:v>0.74580730555089103</c:v>
                </c:pt>
                <c:pt idx="84">
                  <c:v>0.74495994702467905</c:v>
                </c:pt>
                <c:pt idx="85">
                  <c:v>0.74410651461160104</c:v>
                </c:pt>
                <c:pt idx="86">
                  <c:v>0.74709199895370904</c:v>
                </c:pt>
                <c:pt idx="87">
                  <c:v>0.74629034434966401</c:v>
                </c:pt>
                <c:pt idx="88">
                  <c:v>0.74548323254123405</c:v>
                </c:pt>
                <c:pt idx="89">
                  <c:v>0.74467060509934302</c:v>
                </c:pt>
                <c:pt idx="90">
                  <c:v>0.74385240249613704</c:v>
                </c:pt>
                <c:pt idx="91">
                  <c:v>0.74673138124645499</c:v>
                </c:pt>
                <c:pt idx="92">
                  <c:v>0.74596087577988102</c:v>
                </c:pt>
                <c:pt idx="93">
                  <c:v>0.74518533867660597</c:v>
                </c:pt>
                <c:pt idx="94">
                  <c:v>0.74440471777539996</c:v>
                </c:pt>
                <c:pt idx="95">
                  <c:v>0.74361896005078398</c:v>
                </c:pt>
                <c:pt idx="96">
                  <c:v>0.74639860530097202</c:v>
                </c:pt>
                <c:pt idx="97">
                  <c:v>0.74565692721466303</c:v>
                </c:pt>
                <c:pt idx="98">
                  <c:v>0.74491059416928995</c:v>
                </c:pt>
                <c:pt idx="99">
                  <c:v>0.74415955956194102</c:v>
                </c:pt>
                <c:pt idx="100">
                  <c:v>0.74340377608358599</c:v>
                </c:pt>
                <c:pt idx="101">
                  <c:v>0.74609058053729305</c:v>
                </c:pt>
                <c:pt idx="102">
                  <c:v>0.74537565522628402</c:v>
                </c:pt>
                <c:pt idx="103">
                  <c:v>0.744656410407049</c:v>
                </c:pt>
                <c:pt idx="104">
                  <c:v>0.74393280434604003</c:v>
                </c:pt>
                <c:pt idx="105">
                  <c:v>0.74649070113135796</c:v>
                </c:pt>
                <c:pt idx="106">
                  <c:v>0.74580465092056603</c:v>
                </c:pt>
                <c:pt idx="107">
                  <c:v>0.74511461843067495</c:v>
                </c:pt>
                <c:pt idx="108">
                  <c:v>0.74442056667472001</c:v>
                </c:pt>
                <c:pt idx="109">
                  <c:v>0.74372245816782301</c:v>
                </c:pt>
                <c:pt idx="110">
                  <c:v>0.74620162118505595</c:v>
                </c:pt>
                <c:pt idx="111">
                  <c:v>0.74553852426405998</c:v>
                </c:pt>
                <c:pt idx="112">
                  <c:v>0.74487171132025198</c:v>
                </c:pt>
                <c:pt idx="113">
                  <c:v>0.74420114900505197</c:v>
                </c:pt>
                <c:pt idx="114">
                  <c:v>0.74352680354095402</c:v>
                </c:pt>
                <c:pt idx="115">
                  <c:v>0.74593184162701598</c:v>
                </c:pt>
                <c:pt idx="116">
                  <c:v>0.74529021343072999</c:v>
                </c:pt>
                <c:pt idx="117">
                  <c:v>0.74464510957645402</c:v>
                </c:pt>
                <c:pt idx="118">
                  <c:v>0.74399649990144801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A-4EF4-95B6-BCCB0815FE91}"/>
            </c:ext>
          </c:extLst>
        </c:ser>
        <c:ser>
          <c:idx val="2"/>
          <c:order val="2"/>
          <c:tx>
            <c:v>Abso2_40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var'!$AC$723:$AC$841</c:f>
              <c:numCache>
                <c:formatCode>General</c:formatCode>
                <c:ptCount val="119"/>
                <c:pt idx="0">
                  <c:v>0.19229976196728299</c:v>
                </c:pt>
                <c:pt idx="1">
                  <c:v>0.19327335541283</c:v>
                </c:pt>
                <c:pt idx="2">
                  <c:v>0.19410751437430199</c:v>
                </c:pt>
                <c:pt idx="3">
                  <c:v>0.19482983366919099</c:v>
                </c:pt>
                <c:pt idx="4">
                  <c:v>0.19546253044703099</c:v>
                </c:pt>
                <c:pt idx="5">
                  <c:v>0.19602348347248499</c:v>
                </c:pt>
                <c:pt idx="6">
                  <c:v>0.19652707277980699</c:v>
                </c:pt>
                <c:pt idx="7">
                  <c:v>0.19698485798527199</c:v>
                </c:pt>
                <c:pt idx="8">
                  <c:v>0.197406126150619</c:v>
                </c:pt>
                <c:pt idx="9">
                  <c:v>0.19779833415563999</c:v>
                </c:pt>
                <c:pt idx="10">
                  <c:v>0.19816746576104499</c:v>
                </c:pt>
                <c:pt idx="11">
                  <c:v>0.198518319689723</c:v>
                </c:pt>
                <c:pt idx="12">
                  <c:v>0.19885474194171099</c:v>
                </c:pt>
                <c:pt idx="13">
                  <c:v>0.19917981304049301</c:v>
                </c:pt>
                <c:pt idx="14">
                  <c:v>0.19949599887011299</c:v>
                </c:pt>
                <c:pt idx="15">
                  <c:v>0.19980527211183999</c:v>
                </c:pt>
                <c:pt idx="16">
                  <c:v>0.20010920995162601</c:v>
                </c:pt>
                <c:pt idx="17">
                  <c:v>0.20040907264586399</c:v>
                </c:pt>
                <c:pt idx="18">
                  <c:v>0.20070586665479201</c:v>
                </c:pt>
                <c:pt idx="19">
                  <c:v>0.20100039534146899</c:v>
                </c:pt>
                <c:pt idx="20">
                  <c:v>0.20129329965804499</c:v>
                </c:pt>
                <c:pt idx="21">
                  <c:v>0.20158509077450701</c:v>
                </c:pt>
                <c:pt idx="22">
                  <c:v>0.201876176227546</c:v>
                </c:pt>
                <c:pt idx="23">
                  <c:v>0.20216688086172799</c:v>
                </c:pt>
                <c:pt idx="24">
                  <c:v>0.202457463588257</c:v>
                </c:pt>
                <c:pt idx="25">
                  <c:v>0.202748130787062</c:v>
                </c:pt>
                <c:pt idx="26">
                  <c:v>0.20303904701678699</c:v>
                </c:pt>
                <c:pt idx="27">
                  <c:v>0.20333034356722801</c:v>
                </c:pt>
                <c:pt idx="28">
                  <c:v>0.20362212528385101</c:v>
                </c:pt>
                <c:pt idx="29">
                  <c:v>0.20391447600946599</c:v>
                </c:pt>
                <c:pt idx="30">
                  <c:v>0.204207462920032</c:v>
                </c:pt>
                <c:pt idx="31">
                  <c:v>0.20450113997674399</c:v>
                </c:pt>
                <c:pt idx="32">
                  <c:v>0.20479555067244101</c:v>
                </c:pt>
                <c:pt idx="33">
                  <c:v>0.20509073021493601</c:v>
                </c:pt>
                <c:pt idx="34">
                  <c:v>0.205386707261381</c:v>
                </c:pt>
                <c:pt idx="35">
                  <c:v>0.205683505294945</c:v>
                </c:pt>
                <c:pt idx="36">
                  <c:v>0.20598114371671</c:v>
                </c:pt>
                <c:pt idx="37">
                  <c:v>0.20627963871105301</c:v>
                </c:pt>
                <c:pt idx="38">
                  <c:v>0.206579003930945</c:v>
                </c:pt>
                <c:pt idx="39">
                  <c:v>0.20687925104023899</c:v>
                </c:pt>
                <c:pt idx="40">
                  <c:v>0.20718039014245199</c:v>
                </c:pt>
                <c:pt idx="41">
                  <c:v>0.20748243011953399</c:v>
                </c:pt>
                <c:pt idx="42">
                  <c:v>0.207785378899323</c:v>
                </c:pt>
                <c:pt idx="43">
                  <c:v>0.20808924366652201</c:v>
                </c:pt>
                <c:pt idx="44">
                  <c:v>0.20839403102901499</c:v>
                </c:pt>
                <c:pt idx="45">
                  <c:v>0.20869974714887099</c:v>
                </c:pt>
                <c:pt idx="46">
                  <c:v>0.20900639784545899</c:v>
                </c:pt>
                <c:pt idx="47">
                  <c:v>0.20931398867656301</c:v>
                </c:pt>
                <c:pt idx="48">
                  <c:v>0.20962252500213899</c:v>
                </c:pt>
                <c:pt idx="49">
                  <c:v>0.20993201203440601</c:v>
                </c:pt>
                <c:pt idx="50">
                  <c:v>0.21024245487718199</c:v>
                </c:pt>
                <c:pt idx="51">
                  <c:v>0.21055385855675199</c:v>
                </c:pt>
                <c:pt idx="52">
                  <c:v>0.21086622804609101</c:v>
                </c:pt>
                <c:pt idx="53">
                  <c:v>0.21117956828387</c:v>
                </c:pt>
                <c:pt idx="54">
                  <c:v>0.21149388418936299</c:v>
                </c:pt>
                <c:pt idx="55">
                  <c:v>0.21180918067415</c:v>
                </c:pt>
                <c:pt idx="56">
                  <c:v>0.21212546265131099</c:v>
                </c:pt>
                <c:pt idx="57">
                  <c:v>0.21244273504264799</c:v>
                </c:pt>
                <c:pt idx="58">
                  <c:v>0.21276100278438501</c:v>
                </c:pt>
                <c:pt idx="59">
                  <c:v>0.21308027083165401</c:v>
                </c:pt>
                <c:pt idx="60">
                  <c:v>0.213400544162063</c:v>
                </c:pt>
                <c:pt idx="61">
                  <c:v>0.21372182777852899</c:v>
                </c:pt>
                <c:pt idx="62">
                  <c:v>0.21404412671154299</c:v>
                </c:pt>
                <c:pt idx="63">
                  <c:v>0.21436744602100399</c:v>
                </c:pt>
                <c:pt idx="64">
                  <c:v>0.21469179079770501</c:v>
                </c:pt>
                <c:pt idx="65">
                  <c:v>0.21501716616455599</c:v>
                </c:pt>
                <c:pt idx="66">
                  <c:v>0.215343577277611</c:v>
                </c:pt>
                <c:pt idx="67">
                  <c:v>0.215671029326924</c:v>
                </c:pt>
                <c:pt idx="68">
                  <c:v>0.21599952753729801</c:v>
                </c:pt>
                <c:pt idx="69">
                  <c:v>0.21632907716893199</c:v>
                </c:pt>
                <c:pt idx="70">
                  <c:v>0.216659683518001</c:v>
                </c:pt>
                <c:pt idx="71">
                  <c:v>0.216991351917183</c:v>
                </c:pt>
                <c:pt idx="72">
                  <c:v>0.21732408773614201</c:v>
                </c:pt>
                <c:pt idx="73">
                  <c:v>0.21765789638198399</c:v>
                </c:pt>
                <c:pt idx="74">
                  <c:v>0.21799278329968899</c:v>
                </c:pt>
                <c:pt idx="75">
                  <c:v>0.21832875397252999</c:v>
                </c:pt>
                <c:pt idx="76">
                  <c:v>0.218665813922471</c:v>
                </c:pt>
                <c:pt idx="77">
                  <c:v>0.21900396871057101</c:v>
                </c:pt>
                <c:pt idx="78">
                  <c:v>0.21934322393737099</c:v>
                </c:pt>
                <c:pt idx="79">
                  <c:v>0.21968358524328299</c:v>
                </c:pt>
                <c:pt idx="80">
                  <c:v>0.220025058308981</c:v>
                </c:pt>
                <c:pt idx="81">
                  <c:v>0.220367648855786</c:v>
                </c:pt>
                <c:pt idx="82">
                  <c:v>0.22071136264605401</c:v>
                </c:pt>
                <c:pt idx="83">
                  <c:v>0.22105620548357199</c:v>
                </c:pt>
                <c:pt idx="84">
                  <c:v>0.221402183213945</c:v>
                </c:pt>
                <c:pt idx="85">
                  <c:v>0.22174930172499899</c:v>
                </c:pt>
                <c:pt idx="86">
                  <c:v>0.222097566947177</c:v>
                </c:pt>
                <c:pt idx="87">
                  <c:v>0.22244698485394501</c:v>
                </c:pt>
                <c:pt idx="88">
                  <c:v>0.222797561462201</c:v>
                </c:pt>
                <c:pt idx="89">
                  <c:v>0.223149302832687</c:v>
                </c:pt>
                <c:pt idx="90">
                  <c:v>0.22350221507040399</c:v>
                </c:pt>
                <c:pt idx="91">
                  <c:v>0.223856304325037</c:v>
                </c:pt>
                <c:pt idx="92">
                  <c:v>0.22421157679138001</c:v>
                </c:pt>
                <c:pt idx="93">
                  <c:v>0.22456803870976699</c:v>
                </c:pt>
                <c:pt idx="94">
                  <c:v>0.224925696366511</c:v>
                </c:pt>
                <c:pt idx="95">
                  <c:v>0.22528455609434</c:v>
                </c:pt>
                <c:pt idx="96">
                  <c:v>0.22564462427285001</c:v>
                </c:pt>
                <c:pt idx="97">
                  <c:v>0.22600590732895401</c:v>
                </c:pt>
                <c:pt idx="98">
                  <c:v>0.22636841173733899</c:v>
                </c:pt>
                <c:pt idx="99">
                  <c:v>0.22673214402093</c:v>
                </c:pt>
                <c:pt idx="100">
                  <c:v>0.22709711075135799</c:v>
                </c:pt>
                <c:pt idx="101">
                  <c:v>0.227463318549435</c:v>
                </c:pt>
                <c:pt idx="102">
                  <c:v>0.22783077408563299</c:v>
                </c:pt>
                <c:pt idx="103">
                  <c:v>0.22819948408056701</c:v>
                </c:pt>
                <c:pt idx="104">
                  <c:v>0.228569455305493</c:v>
                </c:pt>
                <c:pt idx="105">
                  <c:v>0.228940694582799</c:v>
                </c:pt>
                <c:pt idx="106">
                  <c:v>0.22931320878651401</c:v>
                </c:pt>
                <c:pt idx="107">
                  <c:v>0.22968700484281199</c:v>
                </c:pt>
                <c:pt idx="108">
                  <c:v>0.23006208973053499</c:v>
                </c:pt>
                <c:pt idx="109">
                  <c:v>0.23043847048170699</c:v>
                </c:pt>
                <c:pt idx="110">
                  <c:v>0.23081615418207199</c:v>
                </c:pt>
                <c:pt idx="111">
                  <c:v>0.23119514797162199</c:v>
                </c:pt>
                <c:pt idx="112">
                  <c:v>0.23157545904514301</c:v>
                </c:pt>
                <c:pt idx="113">
                  <c:v>0.23195709465276301</c:v>
                </c:pt>
                <c:pt idx="114">
                  <c:v>0.23234006210050701</c:v>
                </c:pt>
                <c:pt idx="115">
                  <c:v>0.232724368750859</c:v>
                </c:pt>
                <c:pt idx="116">
                  <c:v>0.233110022023333</c:v>
                </c:pt>
                <c:pt idx="117">
                  <c:v>0.23349702939505099</c:v>
                </c:pt>
                <c:pt idx="118">
                  <c:v>0.233885398401323</c:v>
                </c:pt>
              </c:numCache>
            </c:numRef>
          </c:xVal>
          <c:yVal>
            <c:numRef>
              <c:f>'r var'!$AD$723:$AD$841</c:f>
              <c:numCache>
                <c:formatCode>General</c:formatCode>
                <c:ptCount val="119"/>
                <c:pt idx="0">
                  <c:v>0.67636130013633899</c:v>
                </c:pt>
                <c:pt idx="1">
                  <c:v>0.68941541479992996</c:v>
                </c:pt>
                <c:pt idx="2">
                  <c:v>0.70114378910895303</c:v>
                </c:pt>
                <c:pt idx="3">
                  <c:v>0.71166894119622204</c:v>
                </c:pt>
                <c:pt idx="4">
                  <c:v>0.72110353092797297</c:v>
                </c:pt>
                <c:pt idx="5">
                  <c:v>0.72955089659751504</c:v>
                </c:pt>
                <c:pt idx="6">
                  <c:v>0.73710561324161605</c:v>
                </c:pt>
                <c:pt idx="7">
                  <c:v>0.74385405894738399</c:v>
                </c:pt>
                <c:pt idx="8">
                  <c:v>0.74987497839028705</c:v>
                </c:pt>
                <c:pt idx="9">
                  <c:v>0.75524003529324601</c:v>
                </c:pt>
                <c:pt idx="10">
                  <c:v>0.76001434755771302</c:v>
                </c:pt>
                <c:pt idx="11">
                  <c:v>0.764257000531126</c:v>
                </c:pt>
                <c:pt idx="12">
                  <c:v>0.768021535281594</c:v>
                </c:pt>
                <c:pt idx="13">
                  <c:v>0.77135640989093301</c:v>
                </c:pt>
                <c:pt idx="14">
                  <c:v>0.77430543268895702</c:v>
                </c:pt>
                <c:pt idx="15">
                  <c:v>0.77690816706995702</c:v>
                </c:pt>
                <c:pt idx="16">
                  <c:v>0.77920030808807395</c:v>
                </c:pt>
                <c:pt idx="17">
                  <c:v>0.78121403144909596</c:v>
                </c:pt>
                <c:pt idx="18">
                  <c:v>0.78297831582633604</c:v>
                </c:pt>
                <c:pt idx="19">
                  <c:v>0.78451923964821701</c:v>
                </c:pt>
                <c:pt idx="20">
                  <c:v>0.78586025365253498</c:v>
                </c:pt>
                <c:pt idx="21">
                  <c:v>0.78702243059207799</c:v>
                </c:pt>
                <c:pt idx="22">
                  <c:v>0.78802469352053806</c:v>
                </c:pt>
                <c:pt idx="23">
                  <c:v>0.78888402409680802</c:v>
                </c:pt>
                <c:pt idx="24">
                  <c:v>0.78961565232818198</c:v>
                </c:pt>
                <c:pt idx="25">
                  <c:v>0.79023322913560901</c:v>
                </c:pt>
                <c:pt idx="26">
                  <c:v>0.79074898307235397</c:v>
                </c:pt>
                <c:pt idx="27">
                  <c:v>0.79117386246587396</c:v>
                </c:pt>
                <c:pt idx="28">
                  <c:v>0.79151766418471803</c:v>
                </c:pt>
                <c:pt idx="29">
                  <c:v>0.79178915016071105</c:v>
                </c:pt>
                <c:pt idx="30">
                  <c:v>0.79199615272361201</c:v>
                </c:pt>
                <c:pt idx="31">
                  <c:v>0.792145669732638</c:v>
                </c:pt>
                <c:pt idx="32">
                  <c:v>0.79224395041764595</c:v>
                </c:pt>
                <c:pt idx="33">
                  <c:v>0.79229657277367305</c:v>
                </c:pt>
                <c:pt idx="34">
                  <c:v>0.79230851328611396</c:v>
                </c:pt>
                <c:pt idx="35">
                  <c:v>0.79228420970085001</c:v>
                </c:pt>
                <c:pt idx="36">
                  <c:v>0.79222761749420401</c:v>
                </c:pt>
                <c:pt idx="37">
                  <c:v>0.79214226064180604</c:v>
                </c:pt>
                <c:pt idx="38">
                  <c:v>0.79203127723345401</c:v>
                </c:pt>
                <c:pt idx="39">
                  <c:v>0.79189746043270404</c:v>
                </c:pt>
                <c:pt idx="40">
                  <c:v>0.79174329523513098</c:v>
                </c:pt>
                <c:pt idx="41">
                  <c:v>0.79157099143791398</c:v>
                </c:pt>
                <c:pt idx="42">
                  <c:v>0.79138251319536002</c:v>
                </c:pt>
                <c:pt idx="43">
                  <c:v>0.79117960550008404</c:v>
                </c:pt>
                <c:pt idx="44">
                  <c:v>0.79096381789755499</c:v>
                </c:pt>
                <c:pt idx="45">
                  <c:v>0.79073652571252595</c:v>
                </c:pt>
                <c:pt idx="46">
                  <c:v>0.790498949039107</c:v>
                </c:pt>
                <c:pt idx="47">
                  <c:v>0.79025216972201096</c:v>
                </c:pt>
                <c:pt idx="48">
                  <c:v>0.78999714653426201</c:v>
                </c:pt>
                <c:pt idx="49">
                  <c:v>0.78973472873663297</c:v>
                </c:pt>
                <c:pt idx="50">
                  <c:v>0.78946566818576003</c:v>
                </c:pt>
                <c:pt idx="51">
                  <c:v>0.78919063014132995</c:v>
                </c:pt>
                <c:pt idx="52">
                  <c:v>0.78891020290775604</c:v>
                </c:pt>
                <c:pt idx="53">
                  <c:v>0.788624906432146</c:v>
                </c:pt>
                <c:pt idx="54">
                  <c:v>0.78833519996809998</c:v>
                </c:pt>
                <c:pt idx="55">
                  <c:v>0.78804148890377301</c:v>
                </c:pt>
                <c:pt idx="56">
                  <c:v>0.78774413084262296</c:v>
                </c:pt>
                <c:pt idx="57">
                  <c:v>0.787443441016204</c:v>
                </c:pt>
                <c:pt idx="58">
                  <c:v>0.78713969710022902</c:v>
                </c:pt>
                <c:pt idx="59">
                  <c:v>0.78683314349776701</c:v>
                </c:pt>
                <c:pt idx="60">
                  <c:v>0.78652399514681304</c:v>
                </c:pt>
                <c:pt idx="61">
                  <c:v>0.78621244090352904</c:v>
                </c:pt>
                <c:pt idx="62">
                  <c:v>0.78589864654708497</c:v>
                </c:pt>
                <c:pt idx="63">
                  <c:v>0.78558275744720996</c:v>
                </c:pt>
                <c:pt idx="64">
                  <c:v>0.78526490093122503</c:v>
                </c:pt>
                <c:pt idx="65">
                  <c:v>0.78494518838345995</c:v>
                </c:pt>
                <c:pt idx="66">
                  <c:v>0.78462371710645196</c:v>
                </c:pt>
                <c:pt idx="67">
                  <c:v>0.784300571970175</c:v>
                </c:pt>
                <c:pt idx="68">
                  <c:v>0.78397582687277501</c:v>
                </c:pt>
                <c:pt idx="69">
                  <c:v>0.78364954603374104</c:v>
                </c:pt>
                <c:pt idx="70">
                  <c:v>0.78332178513818396</c:v>
                </c:pt>
                <c:pt idx="71">
                  <c:v>0.78299259234888596</c:v>
                </c:pt>
                <c:pt idx="72">
                  <c:v>0.78266200920097395</c:v>
                </c:pt>
                <c:pt idx="73">
                  <c:v>0.78233007139243904</c:v>
                </c:pt>
                <c:pt idx="74">
                  <c:v>0.781996809482288</c:v>
                </c:pt>
                <c:pt idx="75">
                  <c:v>0.78166224950681196</c:v>
                </c:pt>
                <c:pt idx="76">
                  <c:v>0.781326413523309</c:v>
                </c:pt>
                <c:pt idx="77">
                  <c:v>0.78098932008954403</c:v>
                </c:pt>
                <c:pt idx="78">
                  <c:v>0.78065098468634897</c:v>
                </c:pt>
                <c:pt idx="79">
                  <c:v>0.78031142008989096</c:v>
                </c:pt>
                <c:pt idx="80">
                  <c:v>0.779970636699442</c:v>
                </c:pt>
                <c:pt idx="81">
                  <c:v>0.77962864282581401</c:v>
                </c:pt>
                <c:pt idx="82">
                  <c:v>0.77928544494504404</c:v>
                </c:pt>
                <c:pt idx="83">
                  <c:v>0.77894104792139396</c:v>
                </c:pt>
                <c:pt idx="84">
                  <c:v>0.778595455203269</c:v>
                </c:pt>
                <c:pt idx="85">
                  <c:v>0.77824866899523804</c:v>
                </c:pt>
                <c:pt idx="86">
                  <c:v>0.77790069040899701</c:v>
                </c:pt>
                <c:pt idx="87">
                  <c:v>0.77755151959576596</c:v>
                </c:pt>
                <c:pt idx="88">
                  <c:v>0.77720115586233696</c:v>
                </c:pt>
                <c:pt idx="89">
                  <c:v>0.776849597772726</c:v>
                </c:pt>
                <c:pt idx="90">
                  <c:v>0.77649684323716095</c:v>
                </c:pt>
                <c:pt idx="91">
                  <c:v>0.77614288958993705</c:v>
                </c:pt>
                <c:pt idx="92">
                  <c:v>0.775787733657468</c:v>
                </c:pt>
                <c:pt idx="93">
                  <c:v>0.77543137181776001</c:v>
                </c:pt>
                <c:pt idx="94">
                  <c:v>0.77507380005230997</c:v>
                </c:pt>
                <c:pt idx="95">
                  <c:v>0.77471501399139797</c:v>
                </c:pt>
                <c:pt idx="96">
                  <c:v>0.77435500895355203</c:v>
                </c:pt>
                <c:pt idx="97">
                  <c:v>0.77399377997992802</c:v>
                </c:pt>
                <c:pt idx="98">
                  <c:v>0.77363132186422301</c:v>
                </c:pt>
                <c:pt idx="99">
                  <c:v>0.77326762917867997</c:v>
                </c:pt>
                <c:pt idx="100">
                  <c:v>0.77290269629666797</c:v>
                </c:pt>
                <c:pt idx="101">
                  <c:v>0.77253651741227203</c:v>
                </c:pt>
                <c:pt idx="102">
                  <c:v>0.77216908655727401</c:v>
                </c:pt>
                <c:pt idx="103">
                  <c:v>0.77180039761583596</c:v>
                </c:pt>
                <c:pt idx="104">
                  <c:v>0.77143044433719798</c:v>
                </c:pt>
                <c:pt idx="105">
                  <c:v>0.771059220346619</c:v>
                </c:pt>
                <c:pt idx="106">
                  <c:v>0.77068671915482301</c:v>
                </c:pt>
                <c:pt idx="107">
                  <c:v>0.77031293416608804</c:v>
                </c:pt>
                <c:pt idx="108">
                  <c:v>0.76993785868520603</c:v>
                </c:pt>
                <c:pt idx="109">
                  <c:v>0.76956148592342399</c:v>
                </c:pt>
                <c:pt idx="110">
                  <c:v>0.76918380900351202</c:v>
                </c:pt>
                <c:pt idx="111">
                  <c:v>0.76880482096406799</c:v>
                </c:pt>
                <c:pt idx="112">
                  <c:v>0.76842451476316198</c:v>
                </c:pt>
                <c:pt idx="113">
                  <c:v>0.76804288328140202</c:v>
                </c:pt>
                <c:pt idx="114">
                  <c:v>0.76765991932449495</c:v>
                </c:pt>
                <c:pt idx="115">
                  <c:v>0.76727561562538205</c:v>
                </c:pt>
                <c:pt idx="116">
                  <c:v>0.76688996484598404</c:v>
                </c:pt>
                <c:pt idx="117">
                  <c:v>0.76650295957862702</c:v>
                </c:pt>
                <c:pt idx="118">
                  <c:v>0.76611459234717505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CF0-8E1A-1DA879FE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6752"/>
        <c:axId val="251721600"/>
      </c:scatterChart>
      <c:valAx>
        <c:axId val="251706752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1600"/>
        <c:crosses val="autoZero"/>
        <c:crossBetween val="midCat"/>
      </c:valAx>
      <c:valAx>
        <c:axId val="251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 var'!$AE$601</c:f>
              <c:strCache>
                <c:ptCount val="1"/>
                <c:pt idx="0">
                  <c:v>Tran2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var'!$AB$602:$AB$720</c:f>
              <c:numCache>
                <c:formatCode>General</c:formatCode>
                <c:ptCount val="119"/>
                <c:pt idx="0">
                  <c:v>0.13259694243619199</c:v>
                </c:pt>
                <c:pt idx="1">
                  <c:v>0.13988977427018301</c:v>
                </c:pt>
                <c:pt idx="2">
                  <c:v>0.147182606104173</c:v>
                </c:pt>
                <c:pt idx="3">
                  <c:v>0.15447543793816401</c:v>
                </c:pt>
                <c:pt idx="4">
                  <c:v>0.161768269772154</c:v>
                </c:pt>
                <c:pt idx="5">
                  <c:v>0.16906110160614499</c:v>
                </c:pt>
                <c:pt idx="6">
                  <c:v>0.176353933440136</c:v>
                </c:pt>
                <c:pt idx="7">
                  <c:v>0.18364676527412599</c:v>
                </c:pt>
                <c:pt idx="8">
                  <c:v>0.190939597108117</c:v>
                </c:pt>
                <c:pt idx="9">
                  <c:v>0.19823242894210699</c:v>
                </c:pt>
                <c:pt idx="10">
                  <c:v>0.20552526077609801</c:v>
                </c:pt>
                <c:pt idx="11">
                  <c:v>0.21281809261008799</c:v>
                </c:pt>
                <c:pt idx="12">
                  <c:v>0.22011092444407901</c:v>
                </c:pt>
                <c:pt idx="13">
                  <c:v>0.22740375627807</c:v>
                </c:pt>
                <c:pt idx="14">
                  <c:v>0.23469658811206001</c:v>
                </c:pt>
                <c:pt idx="15">
                  <c:v>0.241989419946051</c:v>
                </c:pt>
                <c:pt idx="16">
                  <c:v>0.24928225178004099</c:v>
                </c:pt>
                <c:pt idx="17">
                  <c:v>0.25657508361403197</c:v>
                </c:pt>
                <c:pt idx="18">
                  <c:v>0.26386791544802202</c:v>
                </c:pt>
                <c:pt idx="19">
                  <c:v>0.271160747282013</c:v>
                </c:pt>
                <c:pt idx="20">
                  <c:v>0.27845357911600399</c:v>
                </c:pt>
                <c:pt idx="21">
                  <c:v>0.28574641094999398</c:v>
                </c:pt>
                <c:pt idx="22">
                  <c:v>0.29303924278398502</c:v>
                </c:pt>
                <c:pt idx="23">
                  <c:v>0.30033207461797501</c:v>
                </c:pt>
                <c:pt idx="24">
                  <c:v>0.307624906451966</c:v>
                </c:pt>
                <c:pt idx="25">
                  <c:v>0.31491773828595598</c:v>
                </c:pt>
                <c:pt idx="26">
                  <c:v>0.32221057011994703</c:v>
                </c:pt>
                <c:pt idx="27">
                  <c:v>0.32950340195393701</c:v>
                </c:pt>
                <c:pt idx="28">
                  <c:v>0.336796233787928</c:v>
                </c:pt>
                <c:pt idx="29">
                  <c:v>0.34408906562191899</c:v>
                </c:pt>
                <c:pt idx="30">
                  <c:v>0.35138189745590898</c:v>
                </c:pt>
                <c:pt idx="31">
                  <c:v>0.35867472928990002</c:v>
                </c:pt>
                <c:pt idx="32">
                  <c:v>0.36596756112389001</c:v>
                </c:pt>
                <c:pt idx="33">
                  <c:v>0.37326039295788099</c:v>
                </c:pt>
                <c:pt idx="34">
                  <c:v>0.38055322479187098</c:v>
                </c:pt>
                <c:pt idx="35">
                  <c:v>0.38784605662586202</c:v>
                </c:pt>
                <c:pt idx="36">
                  <c:v>0.39513888845985301</c:v>
                </c:pt>
                <c:pt idx="37">
                  <c:v>0.402431720293843</c:v>
                </c:pt>
                <c:pt idx="38">
                  <c:v>0.40972455212783399</c:v>
                </c:pt>
                <c:pt idx="39">
                  <c:v>0.41701738396182397</c:v>
                </c:pt>
                <c:pt idx="40">
                  <c:v>0.42431021579581502</c:v>
                </c:pt>
                <c:pt idx="41">
                  <c:v>0.431603047629805</c:v>
                </c:pt>
                <c:pt idx="42">
                  <c:v>0.43889587946379599</c:v>
                </c:pt>
                <c:pt idx="43">
                  <c:v>0.44618871129778698</c:v>
                </c:pt>
                <c:pt idx="44">
                  <c:v>0.45348154313177702</c:v>
                </c:pt>
                <c:pt idx="45">
                  <c:v>0.46077437496576801</c:v>
                </c:pt>
                <c:pt idx="46">
                  <c:v>0.468067206799758</c:v>
                </c:pt>
                <c:pt idx="47">
                  <c:v>0.47536003863374898</c:v>
                </c:pt>
                <c:pt idx="48">
                  <c:v>0.48265287046773903</c:v>
                </c:pt>
                <c:pt idx="49">
                  <c:v>0.48994570230173001</c:v>
                </c:pt>
                <c:pt idx="50">
                  <c:v>0.497238534135721</c:v>
                </c:pt>
                <c:pt idx="51">
                  <c:v>0.50453136596971104</c:v>
                </c:pt>
                <c:pt idx="52">
                  <c:v>0.51182419780370203</c:v>
                </c:pt>
                <c:pt idx="53">
                  <c:v>0.51911702963769202</c:v>
                </c:pt>
                <c:pt idx="54">
                  <c:v>0.526409861471683</c:v>
                </c:pt>
                <c:pt idx="55">
                  <c:v>0.53370269330567299</c:v>
                </c:pt>
                <c:pt idx="56">
                  <c:v>0.54099552513966398</c:v>
                </c:pt>
                <c:pt idx="57">
                  <c:v>0.54828835697365397</c:v>
                </c:pt>
                <c:pt idx="58">
                  <c:v>0.55558118880764495</c:v>
                </c:pt>
                <c:pt idx="59">
                  <c:v>0.56287402064163605</c:v>
                </c:pt>
                <c:pt idx="60">
                  <c:v>0.57016685247562604</c:v>
                </c:pt>
                <c:pt idx="61">
                  <c:v>0.57745968430961703</c:v>
                </c:pt>
                <c:pt idx="62">
                  <c:v>0.58475251614360702</c:v>
                </c:pt>
                <c:pt idx="63">
                  <c:v>0.592045347977598</c:v>
                </c:pt>
                <c:pt idx="64">
                  <c:v>0.59933817981158799</c:v>
                </c:pt>
                <c:pt idx="65">
                  <c:v>0.60663101164557898</c:v>
                </c:pt>
                <c:pt idx="66">
                  <c:v>0.61392384347956996</c:v>
                </c:pt>
                <c:pt idx="67">
                  <c:v>0.62121667531355995</c:v>
                </c:pt>
                <c:pt idx="68">
                  <c:v>0.62850950714755105</c:v>
                </c:pt>
                <c:pt idx="69">
                  <c:v>0.63580233898154104</c:v>
                </c:pt>
                <c:pt idx="70">
                  <c:v>0.64309517081553202</c:v>
                </c:pt>
                <c:pt idx="71">
                  <c:v>0.65038800264952201</c:v>
                </c:pt>
                <c:pt idx="72">
                  <c:v>0.657680834483513</c:v>
                </c:pt>
                <c:pt idx="73">
                  <c:v>0.66497366631750399</c:v>
                </c:pt>
                <c:pt idx="74">
                  <c:v>0.67226649815149397</c:v>
                </c:pt>
                <c:pt idx="75">
                  <c:v>0.67955932998548496</c:v>
                </c:pt>
                <c:pt idx="76">
                  <c:v>0.68685216181947495</c:v>
                </c:pt>
                <c:pt idx="77">
                  <c:v>0.69414499365346605</c:v>
                </c:pt>
                <c:pt idx="78">
                  <c:v>0.70143782548745603</c:v>
                </c:pt>
                <c:pt idx="79">
                  <c:v>0.70873065732144702</c:v>
                </c:pt>
                <c:pt idx="80">
                  <c:v>0.71602348915543801</c:v>
                </c:pt>
                <c:pt idx="81">
                  <c:v>0.723316320989428</c:v>
                </c:pt>
                <c:pt idx="82">
                  <c:v>0.73060915282341898</c:v>
                </c:pt>
                <c:pt idx="83">
                  <c:v>0.73790198465740897</c:v>
                </c:pt>
                <c:pt idx="84">
                  <c:v>0.74519481649139996</c:v>
                </c:pt>
                <c:pt idx="85">
                  <c:v>0.75248764832538995</c:v>
                </c:pt>
                <c:pt idx="86">
                  <c:v>0.75978048015938104</c:v>
                </c:pt>
                <c:pt idx="87">
                  <c:v>0.76707331199337103</c:v>
                </c:pt>
                <c:pt idx="88">
                  <c:v>0.77436614382736202</c:v>
                </c:pt>
                <c:pt idx="89">
                  <c:v>0.78165897566135301</c:v>
                </c:pt>
                <c:pt idx="90">
                  <c:v>0.78895180749534299</c:v>
                </c:pt>
                <c:pt idx="91">
                  <c:v>0.79624463932933398</c:v>
                </c:pt>
                <c:pt idx="92">
                  <c:v>0.80353747116332397</c:v>
                </c:pt>
                <c:pt idx="93">
                  <c:v>0.81083030299731496</c:v>
                </c:pt>
                <c:pt idx="94">
                  <c:v>0.81812313483130505</c:v>
                </c:pt>
                <c:pt idx="95">
                  <c:v>0.82541596666529604</c:v>
                </c:pt>
                <c:pt idx="96">
                  <c:v>0.83270879849928703</c:v>
                </c:pt>
                <c:pt idx="97">
                  <c:v>0.84000163033327702</c:v>
                </c:pt>
                <c:pt idx="98">
                  <c:v>0.847294462167268</c:v>
                </c:pt>
                <c:pt idx="99">
                  <c:v>0.85458729400125799</c:v>
                </c:pt>
                <c:pt idx="100">
                  <c:v>0.86188012583524898</c:v>
                </c:pt>
                <c:pt idx="101">
                  <c:v>0.86917295766923897</c:v>
                </c:pt>
                <c:pt idx="102">
                  <c:v>0.87646578950322995</c:v>
                </c:pt>
                <c:pt idx="103">
                  <c:v>0.88375862133722105</c:v>
                </c:pt>
                <c:pt idx="104">
                  <c:v>0.89105145317121104</c:v>
                </c:pt>
                <c:pt idx="105">
                  <c:v>0.89834428500520203</c:v>
                </c:pt>
                <c:pt idx="106">
                  <c:v>0.90563711683919201</c:v>
                </c:pt>
                <c:pt idx="107">
                  <c:v>0.912929948673183</c:v>
                </c:pt>
                <c:pt idx="108">
                  <c:v>0.92022278050717299</c:v>
                </c:pt>
                <c:pt idx="109">
                  <c:v>0.92751561234116398</c:v>
                </c:pt>
                <c:pt idx="110">
                  <c:v>0.93480844417515496</c:v>
                </c:pt>
                <c:pt idx="111">
                  <c:v>0.94210127600914495</c:v>
                </c:pt>
                <c:pt idx="112">
                  <c:v>0.94939410784313605</c:v>
                </c:pt>
                <c:pt idx="113">
                  <c:v>0.95668693967712604</c:v>
                </c:pt>
                <c:pt idx="114">
                  <c:v>0.96397977151111702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var'!$AE$602:$AE$720</c:f>
              <c:numCache>
                <c:formatCode>General</c:formatCode>
                <c:ptCount val="119"/>
                <c:pt idx="0">
                  <c:v>0.128519819107585</c:v>
                </c:pt>
                <c:pt idx="1">
                  <c:v>0.114503791327059</c:v>
                </c:pt>
                <c:pt idx="2">
                  <c:v>0.10196856497526501</c:v>
                </c:pt>
                <c:pt idx="3">
                  <c:v>9.0762222040438406E-2</c:v>
                </c:pt>
                <c:pt idx="4">
                  <c:v>8.0748123593014101E-2</c:v>
                </c:pt>
                <c:pt idx="5">
                  <c:v>7.1803357817696506E-2</c:v>
                </c:pt>
                <c:pt idx="6">
                  <c:v>6.3817359918147104E-2</c:v>
                </c:pt>
                <c:pt idx="7">
                  <c:v>5.6690680222892399E-2</c:v>
                </c:pt>
                <c:pt idx="8">
                  <c:v>5.0333881215655997E-2</c:v>
                </c:pt>
                <c:pt idx="9">
                  <c:v>4.4666547588997199E-2</c:v>
                </c:pt>
                <c:pt idx="10">
                  <c:v>3.9616396038352097E-2</c:v>
                </c:pt>
                <c:pt idx="11">
                  <c:v>3.5118473566267398E-2</c:v>
                </c:pt>
                <c:pt idx="12">
                  <c:v>3.1114434694922699E-2</c:v>
                </c:pt>
                <c:pt idx="13">
                  <c:v>2.7551889292968899E-2</c:v>
                </c:pt>
                <c:pt idx="14">
                  <c:v>2.4383813787088801E-2</c:v>
                </c:pt>
                <c:pt idx="15">
                  <c:v>2.1568019406401701E-2</c:v>
                </c:pt>
                <c:pt idx="16">
                  <c:v>1.90666718410985E-2</c:v>
                </c:pt>
                <c:pt idx="17">
                  <c:v>1.6845857317022001E-2</c:v>
                </c:pt>
                <c:pt idx="18">
                  <c:v>1.48751906188261E-2</c:v>
                </c:pt>
                <c:pt idx="19">
                  <c:v>1.3127461053625699E-2</c:v>
                </c:pt>
                <c:pt idx="20">
                  <c:v>1.15783127481001E-2</c:v>
                </c:pt>
                <c:pt idx="21">
                  <c:v>1.02059560251155E-2</c:v>
                </c:pt>
                <c:pt idx="22">
                  <c:v>8.99090691898961E-3</c:v>
                </c:pt>
                <c:pt idx="23">
                  <c:v>7.9157521676959403E-3</c:v>
                </c:pt>
                <c:pt idx="24">
                  <c:v>6.9649372704739003E-3</c:v>
                </c:pt>
                <c:pt idx="25">
                  <c:v>6.1245754243352902E-3</c:v>
                </c:pt>
                <c:pt idx="26">
                  <c:v>5.3822753560123704E-3</c:v>
                </c:pt>
                <c:pt idx="27">
                  <c:v>4.7269862495490202E-3</c:v>
                </c:pt>
                <c:pt idx="28">
                  <c:v>4.1488581361644201E-3</c:v>
                </c:pt>
                <c:pt idx="29">
                  <c:v>3.6391162640405901E-3</c:v>
                </c:pt>
                <c:pt idx="30">
                  <c:v>3.1899481028690902E-3</c:v>
                </c:pt>
                <c:pt idx="31">
                  <c:v>2.7944017626936502E-3</c:v>
                </c:pt>
                <c:pt idx="32">
                  <c:v>2.4462947199929601E-3</c:v>
                </c:pt>
                <c:pt idx="33">
                  <c:v>2.1401318471132198E-3</c:v>
                </c:pt>
                <c:pt idx="34">
                  <c:v>1.8710318350181501E-3</c:v>
                </c:pt>
                <c:pt idx="35">
                  <c:v>1.6346611847133799E-3</c:v>
                </c:pt>
                <c:pt idx="36">
                  <c:v>1.4271750203781899E-3</c:v>
                </c:pt>
                <c:pt idx="37">
                  <c:v>1.2451640478839199E-3</c:v>
                </c:pt>
                <c:pt idx="38">
                  <c:v>1.08560704661313E-3</c:v>
                </c:pt>
                <c:pt idx="39">
                  <c:v>9.4582834088324699E-4</c:v>
                </c:pt>
                <c:pt idx="40">
                  <c:v>8.2345975033332804E-4</c:v>
                </c:pt>
                <c:pt idx="41">
                  <c:v>7.16406566824569E-4</c:v>
                </c:pt>
                <c:pt idx="42">
                  <c:v>6.2281714915985104E-4</c:v>
                </c:pt>
                <c:pt idx="43">
                  <c:v>5.4105576663768305E-4</c:v>
                </c:pt>
                <c:pt idx="44">
                  <c:v>4.6967835847887398E-4</c:v>
                </c:pt>
                <c:pt idx="45">
                  <c:v>4.0741090882660201E-4</c:v>
                </c:pt>
                <c:pt idx="46">
                  <c:v>3.5313016662268299E-4</c:v>
                </c:pt>
                <c:pt idx="47">
                  <c:v>3.0584646647738002E-4</c:v>
                </c:pt>
                <c:pt idx="48">
                  <c:v>2.6468843092791901E-4</c:v>
                </c:pt>
                <c:pt idx="49">
                  <c:v>2.28889356450818E-4</c:v>
                </c:pt>
                <c:pt idx="50">
                  <c:v>1.97775105463907E-4</c:v>
                </c:pt>
                <c:pt idx="51">
                  <c:v>1.70753344517002E-4</c:v>
                </c:pt>
                <c:pt idx="52">
                  <c:v>1.47303985100002E-4</c:v>
                </c:pt>
                <c:pt idx="53">
                  <c:v>1.26970698152859E-4</c:v>
                </c:pt>
                <c:pt idx="54">
                  <c:v>1.09353386589147E-4</c:v>
                </c:pt>
                <c:pt idx="55" formatCode="0.00E+00">
                  <c:v>9.4101512076162803E-5</c:v>
                </c:pt>
                <c:pt idx="56" formatCode="0.00E+00">
                  <c:v>8.09081830707798E-5</c:v>
                </c:pt>
                <c:pt idx="57" formatCode="0.00E+00">
                  <c:v>6.9504920801746704E-5</c:v>
                </c:pt>
                <c:pt idx="58" formatCode="0.00E+00">
                  <c:v>5.9657028616189898E-5</c:v>
                </c:pt>
                <c:pt idx="59" formatCode="0.00E+00">
                  <c:v>5.1159497962170999E-5</c:v>
                </c:pt>
                <c:pt idx="60" formatCode="0.00E+00">
                  <c:v>4.3833391343410997E-5</c:v>
                </c:pt>
                <c:pt idx="61" formatCode="0.00E+00">
                  <c:v>3.7522648932370002E-5</c:v>
                </c:pt>
                <c:pt idx="62" formatCode="0.00E+00">
                  <c:v>3.2091271232560603E-5</c:v>
                </c:pt>
                <c:pt idx="63" formatCode="0.00E+00">
                  <c:v>2.7420835302711299E-5</c:v>
                </c:pt>
                <c:pt idx="64" formatCode="0.00E+00">
                  <c:v>2.3408306650950299E-5</c:v>
                </c:pt>
                <c:pt idx="65" formatCode="0.00E+00">
                  <c:v>1.99641130280244E-5</c:v>
                </c:pt>
                <c:pt idx="66" formatCode="0.00E+00">
                  <c:v>1.70104500414096E-5</c:v>
                </c:pt>
                <c:pt idx="67" formatCode="0.00E+00">
                  <c:v>1.4479791819350999E-5</c:v>
                </c:pt>
                <c:pt idx="68" formatCode="0.00E+00">
                  <c:v>1.23135829137603E-5</c:v>
                </c:pt>
                <c:pt idx="69" formatCode="0.00E+00">
                  <c:v>1.04610902782226E-5</c:v>
                </c:pt>
                <c:pt idx="70" formatCode="0.00E+00">
                  <c:v>8.8783965235792E-6</c:v>
                </c:pt>
                <c:pt idx="71" formatCode="0.00E+00">
                  <c:v>7.5275177670728102E-6</c:v>
                </c:pt>
                <c:pt idx="72" formatCode="0.00E+00">
                  <c:v>6.3756312775964004E-6</c:v>
                </c:pt>
                <c:pt idx="73" formatCode="0.00E+00">
                  <c:v>5.3943998023677202E-6</c:v>
                </c:pt>
                <c:pt idx="74" formatCode="0.00E+00">
                  <c:v>4.5593809603505703E-6</c:v>
                </c:pt>
                <c:pt idx="75" formatCode="0.00E+00">
                  <c:v>3.8495114238553904E-6</c:v>
                </c:pt>
                <c:pt idx="76" formatCode="0.00E+00">
                  <c:v>3.24665679904625E-6</c:v>
                </c:pt>
                <c:pt idx="77" formatCode="0.00E+00">
                  <c:v>2.73521917391988E-6</c:v>
                </c:pt>
                <c:pt idx="78" formatCode="0.00E+00">
                  <c:v>2.3017952425542399E-6</c:v>
                </c:pt>
                <c:pt idx="79" formatCode="0.00E+00">
                  <c:v>1.9348787495015301E-6</c:v>
                </c:pt>
                <c:pt idx="80" formatCode="0.00E+00">
                  <c:v>1.6246017393299301E-6</c:v>
                </c:pt>
                <c:pt idx="81" formatCode="0.00E+00">
                  <c:v>1.36250975356982E-6</c:v>
                </c:pt>
                <c:pt idx="82" formatCode="0.00E+00">
                  <c:v>1.14136669973843E-6</c:v>
                </c:pt>
                <c:pt idx="83" formatCode="0.00E+00">
                  <c:v>9.549856328188E-7</c:v>
                </c:pt>
                <c:pt idx="84" formatCode="0.00E+00">
                  <c:v>7.9808214583882198E-7</c:v>
                </c:pt>
                <c:pt idx="85" formatCode="0.00E+00">
                  <c:v>6.6614746955807199E-7</c:v>
                </c:pt>
                <c:pt idx="86" formatCode="0.00E+00">
                  <c:v>5.5533873757135699E-7</c:v>
                </c:pt>
                <c:pt idx="87" formatCode="0.00E+00">
                  <c:v>4.6238418761018701E-7</c:v>
                </c:pt>
                <c:pt idx="88" formatCode="0.00E+00">
                  <c:v>3.8450134714610699E-7</c:v>
                </c:pt>
                <c:pt idx="89" formatCode="0.00E+00">
                  <c:v>3.1932649575523203E-7</c:v>
                </c:pt>
                <c:pt idx="90" formatCode="0.00E+00">
                  <c:v>2.6485391182610498E-7</c:v>
                </c:pt>
                <c:pt idx="91" formatCode="0.00E+00">
                  <c:v>2.19383600416237E-7</c:v>
                </c:pt>
                <c:pt idx="92" formatCode="0.00E+00">
                  <c:v>1.81476365357771E-7</c:v>
                </c:pt>
                <c:pt idx="93" formatCode="0.00E+00">
                  <c:v>1.4991523472775499E-7</c:v>
                </c:pt>
                <c:pt idx="94" formatCode="0.00E+00">
                  <c:v>1.2367237689059999E-7</c:v>
                </c:pt>
                <c:pt idx="95" formatCode="0.00E+00">
                  <c:v>1.01880756586247E-7</c:v>
                </c:pt>
                <c:pt idx="96" formatCode="0.00E+00">
                  <c:v>8.3809878841365094E-8</c:v>
                </c:pt>
                <c:pt idx="97" formatCode="0.00E+00">
                  <c:v>6.8845054477424499E-8</c:v>
                </c:pt>
                <c:pt idx="98" formatCode="0.00E+00">
                  <c:v>5.6469696147801602E-8</c:v>
                </c:pt>
                <c:pt idx="99" formatCode="0.00E+00">
                  <c:v>4.6250219457979697E-8</c:v>
                </c:pt>
                <c:pt idx="100" formatCode="0.00E+00">
                  <c:v>3.7823180962160301E-8</c:v>
                </c:pt>
                <c:pt idx="101" formatCode="0.00E+00">
                  <c:v>3.0884334706865202E-8</c:v>
                </c:pt>
                <c:pt idx="102" formatCode="0.00E+00">
                  <c:v>2.5179332410222E-8</c:v>
                </c:pt>
                <c:pt idx="103" formatCode="0.00E+00">
                  <c:v>2.04958301220099E-8</c:v>
                </c:pt>
                <c:pt idx="104" formatCode="0.00E+00">
                  <c:v>1.6656797008125798E-8</c:v>
                </c:pt>
                <c:pt idx="105" formatCode="0.00E+00">
                  <c:v>1.3514850364669701E-8</c:v>
                </c:pt>
                <c:pt idx="106" formatCode="0.00E+00">
                  <c:v>1.09474656381213E-8</c:v>
                </c:pt>
                <c:pt idx="107" formatCode="0.00E+00">
                  <c:v>8.8529315904553098E-9</c:v>
                </c:pt>
                <c:pt idx="108" formatCode="0.00E+00">
                  <c:v>7.1469392246793098E-9</c:v>
                </c:pt>
                <c:pt idx="109" formatCode="0.00E+00">
                  <c:v>5.7597090489320799E-9</c:v>
                </c:pt>
                <c:pt idx="110" formatCode="0.00E+00">
                  <c:v>4.6335750321715799E-9</c:v>
                </c:pt>
                <c:pt idx="111" formatCode="0.00E+00">
                  <c:v>3.7209554775644201E-9</c:v>
                </c:pt>
                <c:pt idx="112" formatCode="0.00E+00">
                  <c:v>2.9826512614089198E-9</c:v>
                </c:pt>
                <c:pt idx="113" formatCode="0.00E+00">
                  <c:v>2.3864206748358401E-9</c:v>
                </c:pt>
                <c:pt idx="114" formatCode="0.00E+00">
                  <c:v>1.90578765408544E-9</c:v>
                </c:pt>
                <c:pt idx="115" formatCode="0.00E+00">
                  <c:v>1.51904665995514E-9</c:v>
                </c:pt>
                <c:pt idx="116" formatCode="0.00E+00">
                  <c:v>1.20843301375606E-9</c:v>
                </c:pt>
                <c:pt idx="117" formatCode="0.00E+00">
                  <c:v>9.5943224270990109E-10</c:v>
                </c:pt>
                <c:pt idx="118" formatCode="0.00E+00">
                  <c:v>7.6020604255757105E-10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A-4EF4-95B6-BCCB0815FE91}"/>
            </c:ext>
          </c:extLst>
        </c:ser>
        <c:ser>
          <c:idx val="0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var'!$F$602:$F$720</c:f>
              <c:numCache>
                <c:formatCode>General</c:formatCode>
                <c:ptCount val="119"/>
                <c:pt idx="0">
                  <c:v>0.96132783266239297</c:v>
                </c:pt>
                <c:pt idx="1">
                  <c:v>0.81136069076705997</c:v>
                </c:pt>
                <c:pt idx="2">
                  <c:v>0.85365911540420503</c:v>
                </c:pt>
                <c:pt idx="3">
                  <c:v>0.89595754004134998</c:v>
                </c:pt>
                <c:pt idx="4">
                  <c:v>0.93825596467849603</c:v>
                </c:pt>
                <c:pt idx="5">
                  <c:v>0.98055438931564098</c:v>
                </c:pt>
                <c:pt idx="6">
                  <c:v>0.85237734496065498</c:v>
                </c:pt>
                <c:pt idx="7">
                  <c:v>0.88762603215827596</c:v>
                </c:pt>
                <c:pt idx="8">
                  <c:v>0.92287471935589704</c:v>
                </c:pt>
                <c:pt idx="9">
                  <c:v>0.95812340655351802</c:v>
                </c:pt>
                <c:pt idx="10">
                  <c:v>0.99337209375114</c:v>
                </c:pt>
                <c:pt idx="11">
                  <c:v>0.88167495509893801</c:v>
                </c:pt>
                <c:pt idx="12">
                  <c:v>0.91188811555404103</c:v>
                </c:pt>
                <c:pt idx="13">
                  <c:v>0.94210127600914495</c:v>
                </c:pt>
                <c:pt idx="14">
                  <c:v>0.97231443646424898</c:v>
                </c:pt>
                <c:pt idx="15">
                  <c:v>0.87721164730443402</c:v>
                </c:pt>
                <c:pt idx="16">
                  <c:v>0.90364816270264903</c:v>
                </c:pt>
                <c:pt idx="17">
                  <c:v>0.93008467810086504</c:v>
                </c:pt>
                <c:pt idx="18">
                  <c:v>0.95652119349908105</c:v>
                </c:pt>
                <c:pt idx="19">
                  <c:v>0.98295770889729694</c:v>
                </c:pt>
                <c:pt idx="20">
                  <c:v>0.89723931048490002</c:v>
                </c:pt>
                <c:pt idx="21">
                  <c:v>0.92073843528331401</c:v>
                </c:pt>
                <c:pt idx="22">
                  <c:v>0.94423756008172799</c:v>
                </c:pt>
                <c:pt idx="23">
                  <c:v>0.96773668488014197</c:v>
                </c:pt>
                <c:pt idx="24">
                  <c:v>0.99123580967855596</c:v>
                </c:pt>
                <c:pt idx="25">
                  <c:v>0.91326144102927398</c:v>
                </c:pt>
                <c:pt idx="26">
                  <c:v>0.93441065334784601</c:v>
                </c:pt>
                <c:pt idx="27">
                  <c:v>0.95555986566641904</c:v>
                </c:pt>
                <c:pt idx="28">
                  <c:v>0.97670907798499096</c:v>
                </c:pt>
                <c:pt idx="29">
                  <c:v>0.99785829030356399</c:v>
                </c:pt>
                <c:pt idx="30">
                  <c:v>0.92637045692921505</c:v>
                </c:pt>
                <c:pt idx="31">
                  <c:v>0.94559701358246295</c:v>
                </c:pt>
                <c:pt idx="32">
                  <c:v>0.96482357023571097</c:v>
                </c:pt>
                <c:pt idx="33">
                  <c:v>0.98405012688895899</c:v>
                </c:pt>
                <c:pt idx="34">
                  <c:v>0.91967029324702299</c:v>
                </c:pt>
                <c:pt idx="35">
                  <c:v>0.93729463684583303</c:v>
                </c:pt>
                <c:pt idx="36">
                  <c:v>0.95491898044464396</c:v>
                </c:pt>
                <c:pt idx="37">
                  <c:v>0.972543324043454</c:v>
                </c:pt>
                <c:pt idx="38">
                  <c:v>0.99016766764226505</c:v>
                </c:pt>
                <c:pt idx="39">
                  <c:v>0.93026954883791602</c:v>
                </c:pt>
                <c:pt idx="40">
                  <c:v>0.94653817369835602</c:v>
                </c:pt>
                <c:pt idx="41">
                  <c:v>0.96280679855879703</c:v>
                </c:pt>
                <c:pt idx="42">
                  <c:v>0.97907542341923703</c:v>
                </c:pt>
                <c:pt idx="43">
                  <c:v>0.99534404827967804</c:v>
                </c:pt>
                <c:pt idx="44">
                  <c:v>0.93935462505868095</c:v>
                </c:pt>
                <c:pt idx="45">
                  <c:v>0.95446120528623302</c:v>
                </c:pt>
                <c:pt idx="46">
                  <c:v>0.96956778551378497</c:v>
                </c:pt>
                <c:pt idx="47">
                  <c:v>0.98467436574133704</c:v>
                </c:pt>
                <c:pt idx="48">
                  <c:v>0.999780945968889</c:v>
                </c:pt>
                <c:pt idx="49">
                  <c:v>0.94722835778334502</c:v>
                </c:pt>
                <c:pt idx="50">
                  <c:v>0.96132783266239297</c:v>
                </c:pt>
                <c:pt idx="51">
                  <c:v>0.97542730754144102</c:v>
                </c:pt>
                <c:pt idx="52">
                  <c:v>0.98952678242048997</c:v>
                </c:pt>
                <c:pt idx="53">
                  <c:v>0.94089961621831697</c:v>
                </c:pt>
                <c:pt idx="54">
                  <c:v>0.95411787391742497</c:v>
                </c:pt>
                <c:pt idx="55">
                  <c:v>0.96733613161653298</c:v>
                </c:pt>
                <c:pt idx="56">
                  <c:v>0.98055438931564098</c:v>
                </c:pt>
                <c:pt idx="57">
                  <c:v>0.99377264701474899</c:v>
                </c:pt>
                <c:pt idx="58">
                  <c:v>0.947756145613041</c:v>
                </c:pt>
                <c:pt idx="59">
                  <c:v>0.96019685874161398</c:v>
                </c:pt>
                <c:pt idx="60">
                  <c:v>0.97263757187018596</c:v>
                </c:pt>
                <c:pt idx="61">
                  <c:v>0.98507828499875805</c:v>
                </c:pt>
                <c:pt idx="62">
                  <c:v>0.99751899812733003</c:v>
                </c:pt>
                <c:pt idx="63">
                  <c:v>0.95385083840835205</c:v>
                </c:pt>
                <c:pt idx="64">
                  <c:v>0.96560040080755905</c:v>
                </c:pt>
                <c:pt idx="65">
                  <c:v>0.97734996320676604</c:v>
                </c:pt>
                <c:pt idx="66">
                  <c:v>0.98909952560597303</c:v>
                </c:pt>
                <c:pt idx="67">
                  <c:v>0.94817282021543403</c:v>
                </c:pt>
                <c:pt idx="68">
                  <c:v>0.95930398459362998</c:v>
                </c:pt>
                <c:pt idx="69">
                  <c:v>0.97043514897182603</c:v>
                </c:pt>
                <c:pt idx="70">
                  <c:v>0.98156631335002198</c:v>
                </c:pt>
                <c:pt idx="71">
                  <c:v>0.99269747772821804</c:v>
                </c:pt>
                <c:pt idx="72">
                  <c:v>0.95363721000109403</c:v>
                </c:pt>
                <c:pt idx="73">
                  <c:v>0.96421181616037999</c:v>
                </c:pt>
                <c:pt idx="74">
                  <c:v>0.97478642231966595</c:v>
                </c:pt>
                <c:pt idx="75">
                  <c:v>0.98536102847895302</c:v>
                </c:pt>
                <c:pt idx="76">
                  <c:v>0.99593563463823898</c:v>
                </c:pt>
                <c:pt idx="77">
                  <c:v>0.95858118171192896</c:v>
                </c:pt>
                <c:pt idx="78">
                  <c:v>0.96865223519696397</c:v>
                </c:pt>
                <c:pt idx="79">
                  <c:v>0.97872328868199798</c:v>
                </c:pt>
                <c:pt idx="80">
                  <c:v>0.98879434216703299</c:v>
                </c:pt>
                <c:pt idx="81">
                  <c:v>0.998865395652067</c:v>
                </c:pt>
                <c:pt idx="82">
                  <c:v>0.96307570144905197</c:v>
                </c:pt>
                <c:pt idx="83">
                  <c:v>0.97268897977567603</c:v>
                </c:pt>
                <c:pt idx="84">
                  <c:v>0.98230225810229999</c:v>
                </c:pt>
                <c:pt idx="85">
                  <c:v>0.99191553642892405</c:v>
                </c:pt>
                <c:pt idx="86">
                  <c:v>0.95798408367921895</c:v>
                </c:pt>
                <c:pt idx="87">
                  <c:v>0.96717939338294701</c:v>
                </c:pt>
                <c:pt idx="88">
                  <c:v>0.97637470308667396</c:v>
                </c:pt>
                <c:pt idx="89">
                  <c:v>0.98557001279040102</c:v>
                </c:pt>
                <c:pt idx="90">
                  <c:v>0.99476532249412797</c:v>
                </c:pt>
                <c:pt idx="91">
                  <c:v>0.96212893918961195</c:v>
                </c:pt>
                <c:pt idx="92">
                  <c:v>0.97094111098901703</c:v>
                </c:pt>
                <c:pt idx="93">
                  <c:v>0.979753282788422</c:v>
                </c:pt>
                <c:pt idx="94">
                  <c:v>0.98856545458782696</c:v>
                </c:pt>
                <c:pt idx="95">
                  <c:v>0.99737762638723304</c:v>
                </c:pt>
                <c:pt idx="96">
                  <c:v>0.96594220625917204</c:v>
                </c:pt>
                <c:pt idx="97">
                  <c:v>0.97440189118660203</c:v>
                </c:pt>
                <c:pt idx="98">
                  <c:v>0.98286157611403102</c:v>
                </c:pt>
                <c:pt idx="99">
                  <c:v>0.99132126104146001</c:v>
                </c:pt>
                <c:pt idx="100">
                  <c:v>0.999780945968889</c:v>
                </c:pt>
                <c:pt idx="101">
                  <c:v>0.96946214509261297</c:v>
                </c:pt>
                <c:pt idx="102">
                  <c:v>0.97759645752283297</c:v>
                </c:pt>
                <c:pt idx="103">
                  <c:v>0.98573076995305398</c:v>
                </c:pt>
                <c:pt idx="104">
                  <c:v>0.99386508238327398</c:v>
                </c:pt>
                <c:pt idx="105">
                  <c:v>0.96488830611669796</c:v>
                </c:pt>
                <c:pt idx="106">
                  <c:v>0.97272134771617003</c:v>
                </c:pt>
                <c:pt idx="107">
                  <c:v>0.98055438931564098</c:v>
                </c:pt>
                <c:pt idx="108">
                  <c:v>0.98838743091511205</c:v>
                </c:pt>
                <c:pt idx="109">
                  <c:v>0.99622047251458401</c:v>
                </c:pt>
                <c:pt idx="110">
                  <c:v>0.96819446003855303</c:v>
                </c:pt>
                <c:pt idx="111">
                  <c:v>0.97574775015232895</c:v>
                </c:pt>
                <c:pt idx="112">
                  <c:v>0.98330104026610499</c:v>
                </c:pt>
                <c:pt idx="113">
                  <c:v>0.99085433037988102</c:v>
                </c:pt>
                <c:pt idx="114">
                  <c:v>0.99840762049365706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var'!$I$602:$I$720</c:f>
              <c:numCache>
                <c:formatCode>General</c:formatCode>
                <c:ptCount val="119"/>
                <c:pt idx="0">
                  <c:v>5.9906195116061101E-2</c:v>
                </c:pt>
                <c:pt idx="1">
                  <c:v>6.3243872128273398E-2</c:v>
                </c:pt>
                <c:pt idx="2">
                  <c:v>5.1910773009241802E-2</c:v>
                </c:pt>
                <c:pt idx="3">
                  <c:v>4.2236436635254997E-2</c:v>
                </c:pt>
                <c:pt idx="4">
                  <c:v>3.4036878974826101E-2</c:v>
                </c:pt>
                <c:pt idx="5">
                  <c:v>2.7141616432863402E-2</c:v>
                </c:pt>
                <c:pt idx="6">
                  <c:v>2.92925343059709E-2</c:v>
                </c:pt>
                <c:pt idx="7">
                  <c:v>2.3866548939743899E-2</c:v>
                </c:pt>
                <c:pt idx="8">
                  <c:v>1.9293614146664799E-2</c:v>
                </c:pt>
                <c:pt idx="9">
                  <c:v>1.5465238041487301E-2</c:v>
                </c:pt>
                <c:pt idx="10">
                  <c:v>1.22832457814147E-2</c:v>
                </c:pt>
                <c:pt idx="11">
                  <c:v>1.34814277152935E-2</c:v>
                </c:pt>
                <c:pt idx="12">
                  <c:v>1.09220894564301E-2</c:v>
                </c:pt>
                <c:pt idx="13">
                  <c:v>8.7861544621277207E-3</c:v>
                </c:pt>
                <c:pt idx="14">
                  <c:v>7.0145703511766003E-3</c:v>
                </c:pt>
                <c:pt idx="15">
                  <c:v>7.61339325636791E-3</c:v>
                </c:pt>
                <c:pt idx="16">
                  <c:v>6.1779484039202002E-3</c:v>
                </c:pt>
                <c:pt idx="17">
                  <c:v>4.9827396080067698E-3</c:v>
                </c:pt>
                <c:pt idx="18">
                  <c:v>3.9929296700569501E-3</c:v>
                </c:pt>
                <c:pt idx="19">
                  <c:v>3.1779116278186502E-3</c:v>
                </c:pt>
                <c:pt idx="20">
                  <c:v>3.4926051754198199E-3</c:v>
                </c:pt>
                <c:pt idx="21">
                  <c:v>2.8225070319746102E-3</c:v>
                </c:pt>
                <c:pt idx="22">
                  <c:v>2.2682142253538299E-3</c:v>
                </c:pt>
                <c:pt idx="23">
                  <c:v>1.8120283483660301E-3</c:v>
                </c:pt>
                <c:pt idx="24">
                  <c:v>1.43858428565476E-3</c:v>
                </c:pt>
                <c:pt idx="25">
                  <c:v>1.59755915304953E-3</c:v>
                </c:pt>
                <c:pt idx="26">
                  <c:v>1.28666367074305E-3</c:v>
                </c:pt>
                <c:pt idx="27">
                  <c:v>1.0308932945101901E-3</c:v>
                </c:pt>
                <c:pt idx="28">
                  <c:v>8.2147030507045797E-4</c:v>
                </c:pt>
                <c:pt idx="29">
                  <c:v>6.5084874066407899E-4</c:v>
                </c:pt>
                <c:pt idx="30">
                  <c:v>7.29140141725286E-4</c:v>
                </c:pt>
                <c:pt idx="31">
                  <c:v>5.85562840933706E-4</c:v>
                </c:pt>
                <c:pt idx="32">
                  <c:v>4.67983350299794E-4</c:v>
                </c:pt>
                <c:pt idx="33">
                  <c:v>3.7212312592126102E-4</c:v>
                </c:pt>
                <c:pt idx="34">
                  <c:v>4.1289202580940902E-4</c:v>
                </c:pt>
                <c:pt idx="35">
                  <c:v>3.3222188360504E-4</c:v>
                </c:pt>
                <c:pt idx="36">
                  <c:v>2.6614997263198898E-4</c:v>
                </c:pt>
                <c:pt idx="37">
                  <c:v>2.1225292024870001E-4</c:v>
                </c:pt>
                <c:pt idx="38">
                  <c:v>1.6847202292213901E-4</c:v>
                </c:pt>
                <c:pt idx="39">
                  <c:v>1.8832226177396301E-4</c:v>
                </c:pt>
                <c:pt idx="40">
                  <c:v>1.5116951341752401E-4</c:v>
                </c:pt>
                <c:pt idx="41">
                  <c:v>1.2084884071437901E-4</c:v>
                </c:pt>
                <c:pt idx="42" formatCode="0.00E+00">
                  <c:v>9.61985690205553E-5</c:v>
                </c:pt>
                <c:pt idx="43" formatCode="0.00E+00">
                  <c:v>7.6237878491013504E-5</c:v>
                </c:pt>
                <c:pt idx="44" formatCode="0.00E+00">
                  <c:v>8.5777167613819893E-5</c:v>
                </c:pt>
                <c:pt idx="45" formatCode="0.00E+00">
                  <c:v>6.8712157205240906E-5</c:v>
                </c:pt>
                <c:pt idx="46" formatCode="0.00E+00">
                  <c:v>5.4828809762917003E-5</c:v>
                </c:pt>
                <c:pt idx="47" formatCode="0.00E+00">
                  <c:v>4.3575001249844699E-5</c:v>
                </c:pt>
                <c:pt idx="48" formatCode="0.00E+00">
                  <c:v>3.4487056233466597E-5</c:v>
                </c:pt>
                <c:pt idx="49" formatCode="0.00E+00">
                  <c:v>3.9026140595235102E-5</c:v>
                </c:pt>
                <c:pt idx="50" formatCode="0.00E+00">
                  <c:v>3.1204891230567002E-5</c:v>
                </c:pt>
                <c:pt idx="51" formatCode="0.00E+00">
                  <c:v>2.48594091943792E-5</c:v>
                </c:pt>
                <c:pt idx="52" formatCode="0.00E+00">
                  <c:v>1.9729068410896001E-5</c:v>
                </c:pt>
                <c:pt idx="53" formatCode="0.00E+00">
                  <c:v>2.2146379418285199E-5</c:v>
                </c:pt>
                <c:pt idx="54" formatCode="0.00E+00">
                  <c:v>1.7739331788654501E-5</c:v>
                </c:pt>
                <c:pt idx="55" formatCode="0.00E+00">
                  <c:v>1.41611245764087E-5</c:v>
                </c:pt>
                <c:pt idx="56" formatCode="0.00E+00">
                  <c:v>1.12651889349511E-5</c:v>
                </c:pt>
                <c:pt idx="57" formatCode="0.00E+00">
                  <c:v>8.9291806441594807E-6</c:v>
                </c:pt>
                <c:pt idx="58" formatCode="0.00E+00">
                  <c:v>1.00750551156238E-5</c:v>
                </c:pt>
                <c:pt idx="59" formatCode="0.00E+00">
                  <c:v>8.05716538672138E-6</c:v>
                </c:pt>
                <c:pt idx="60" formatCode="0.00E+00">
                  <c:v>6.4225943952311496E-6</c:v>
                </c:pt>
                <c:pt idx="61" formatCode="0.00E+00">
                  <c:v>5.1025913815118104E-6</c:v>
                </c:pt>
                <c:pt idx="62" formatCode="0.00E+00">
                  <c:v>4.03998769874007E-6</c:v>
                </c:pt>
                <c:pt idx="63" formatCode="0.00E+00">
                  <c:v>4.5797166371347499E-6</c:v>
                </c:pt>
                <c:pt idx="64" formatCode="0.00E+00">
                  <c:v>3.6571497534698302E-6</c:v>
                </c:pt>
                <c:pt idx="65" formatCode="0.00E+00">
                  <c:v>2.9113999334895002E-6</c:v>
                </c:pt>
                <c:pt idx="66" formatCode="0.00E+00">
                  <c:v>2.3103538410984198E-6</c:v>
                </c:pt>
                <c:pt idx="67" formatCode="0.00E+00">
                  <c:v>2.60099522056704E-6</c:v>
                </c:pt>
                <c:pt idx="68" formatCode="0.00E+00">
                  <c:v>2.08030894851972E-6</c:v>
                </c:pt>
                <c:pt idx="69" formatCode="0.00E+00">
                  <c:v>1.6590539472827801E-6</c:v>
                </c:pt>
                <c:pt idx="70" formatCode="0.00E+00">
                  <c:v>1.31918193250994E-6</c:v>
                </c:pt>
                <c:pt idx="71" formatCode="0.00E+00">
                  <c:v>1.0457460374200199E-6</c:v>
                </c:pt>
                <c:pt idx="72" formatCode="0.00E+00">
                  <c:v>1.1823289767802399E-6</c:v>
                </c:pt>
                <c:pt idx="73" formatCode="0.00E+00">
                  <c:v>9.44402477232391E-7</c:v>
                </c:pt>
                <c:pt idx="74" formatCode="0.00E+00">
                  <c:v>7.5226281525224502E-7</c:v>
                </c:pt>
                <c:pt idx="75" formatCode="0.00E+00">
                  <c:v>5.9751061055867895E-7</c:v>
                </c:pt>
                <c:pt idx="76" formatCode="0.00E+00">
                  <c:v>4.7321000760592403E-7</c:v>
                </c:pt>
                <c:pt idx="77" formatCode="0.00E+00">
                  <c:v>5.3711017799416699E-7</c:v>
                </c:pt>
                <c:pt idx="78" formatCode="0.00E+00">
                  <c:v>4.2851003630319199E-7</c:v>
                </c:pt>
                <c:pt idx="79" formatCode="0.00E+00">
                  <c:v>3.4095569604545598E-7</c:v>
                </c:pt>
                <c:pt idx="80" formatCode="0.00E+00">
                  <c:v>2.7054935205061898E-7</c:v>
                </c:pt>
                <c:pt idx="81" formatCode="0.00E+00">
                  <c:v>2.1408089133096899E-7</c:v>
                </c:pt>
                <c:pt idx="82" formatCode="0.00E+00">
                  <c:v>2.4386489390788001E-7</c:v>
                </c:pt>
                <c:pt idx="83" formatCode="0.00E+00">
                  <c:v>1.9434266866104801E-7</c:v>
                </c:pt>
                <c:pt idx="84" formatCode="0.00E+00">
                  <c:v>1.5447874788628199E-7</c:v>
                </c:pt>
                <c:pt idx="85" formatCode="0.00E+00">
                  <c:v>1.2246878480711199E-7</c:v>
                </c:pt>
                <c:pt idx="86" formatCode="0.00E+00">
                  <c:v>1.3867288053272099E-7</c:v>
                </c:pt>
                <c:pt idx="87" formatCode="0.00E+00">
                  <c:v>1.1066875710822999E-7</c:v>
                </c:pt>
                <c:pt idx="88" formatCode="0.00E+00">
                  <c:v>8.8105419045283405E-8</c:v>
                </c:pt>
                <c:pt idx="89" formatCode="0.00E+00">
                  <c:v>6.9968301929691003E-8</c:v>
                </c:pt>
                <c:pt idx="90" formatCode="0.00E+00">
                  <c:v>5.5423947157895902E-8</c:v>
                </c:pt>
                <c:pt idx="91" formatCode="0.00E+00">
                  <c:v>6.2968716315051101E-8</c:v>
                </c:pt>
                <c:pt idx="92" formatCode="0.00E+00">
                  <c:v>5.0201316730101699E-8</c:v>
                </c:pt>
                <c:pt idx="93" formatCode="0.00E+00">
                  <c:v>3.99286503071154E-8</c:v>
                </c:pt>
                <c:pt idx="94" formatCode="0.00E+00">
                  <c:v>3.1681960475158497E-8</c:v>
                </c:pt>
                <c:pt idx="95" formatCode="0.00E+00">
                  <c:v>2.5076985729700301E-8</c:v>
                </c:pt>
                <c:pt idx="96" formatCode="0.00E+00">
                  <c:v>2.8579949200612701E-8</c:v>
                </c:pt>
                <c:pt idx="97" formatCode="0.00E+00">
                  <c:v>2.27635679016264E-8</c:v>
                </c:pt>
                <c:pt idx="98" formatCode="0.00E+00">
                  <c:v>1.8089701242127699E-8</c:v>
                </c:pt>
                <c:pt idx="99" formatCode="0.00E+00">
                  <c:v>1.43421654011137E-8</c:v>
                </c:pt>
                <c:pt idx="100" formatCode="0.00E+00">
                  <c:v>1.13440940443376E-8</c:v>
                </c:pt>
                <c:pt idx="101" formatCode="0.00E+00">
                  <c:v>1.2966492248876E-8</c:v>
                </c:pt>
                <c:pt idx="102" formatCode="0.00E+00">
                  <c:v>1.0318546488772299E-8</c:v>
                </c:pt>
                <c:pt idx="103" formatCode="0.00E+00">
                  <c:v>8.1932767173746904E-9</c:v>
                </c:pt>
                <c:pt idx="104" formatCode="0.00E+00">
                  <c:v>6.4911432639152097E-9</c:v>
                </c:pt>
                <c:pt idx="105" formatCode="0.00E+00">
                  <c:v>7.3803414406236301E-9</c:v>
                </c:pt>
                <c:pt idx="106" formatCode="0.00E+00">
                  <c:v>5.8806617882058797E-9</c:v>
                </c:pt>
                <c:pt idx="107" formatCode="0.00E+00">
                  <c:v>4.6758979317815304E-9</c:v>
                </c:pt>
                <c:pt idx="108" formatCode="0.00E+00">
                  <c:v>3.7100175613414498E-9</c:v>
                </c:pt>
                <c:pt idx="109" formatCode="0.00E+00">
                  <c:v>2.93725471419889E-9</c:v>
                </c:pt>
                <c:pt idx="110" formatCode="0.00E+00">
                  <c:v>3.3488749472903401E-9</c:v>
                </c:pt>
                <c:pt idx="111" formatCode="0.00E+00">
                  <c:v>2.6661729504708198E-9</c:v>
                </c:pt>
                <c:pt idx="112" formatCode="0.00E+00">
                  <c:v>2.1183274846158399E-9</c:v>
                </c:pt>
                <c:pt idx="113" formatCode="0.00E+00">
                  <c:v>1.6795671074698999E-9</c:v>
                </c:pt>
                <c:pt idx="114" formatCode="0.00E+00">
                  <c:v>1.32887688929498E-9</c:v>
                </c:pt>
                <c:pt idx="115" formatCode="0.00E+00">
                  <c:v>1.51904665995514E-9</c:v>
                </c:pt>
                <c:pt idx="116" formatCode="0.00E+00">
                  <c:v>1.20843301375606E-9</c:v>
                </c:pt>
                <c:pt idx="117" formatCode="0.00E+00">
                  <c:v>9.5943224270990109E-10</c:v>
                </c:pt>
                <c:pt idx="118" formatCode="0.00E+00">
                  <c:v>7.6020604255757105E-10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A-4EF4-95B6-BCCB0815FE91}"/>
            </c:ext>
          </c:extLst>
        </c:ser>
        <c:ser>
          <c:idx val="2"/>
          <c:order val="2"/>
          <c:tx>
            <c:v>Tran2_40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var'!$AB$723:$AB$841</c:f>
              <c:numCache>
                <c:formatCode>General</c:formatCode>
                <c:ptCount val="119"/>
                <c:pt idx="0">
                  <c:v>9.6132783266239294E-2</c:v>
                </c:pt>
                <c:pt idx="1">
                  <c:v>0.101420086345882</c:v>
                </c:pt>
                <c:pt idx="2">
                  <c:v>0.106707389425526</c:v>
                </c:pt>
                <c:pt idx="3">
                  <c:v>0.111994692505169</c:v>
                </c:pt>
                <c:pt idx="4">
                  <c:v>0.117281995584812</c:v>
                </c:pt>
                <c:pt idx="5">
                  <c:v>0.122569298664455</c:v>
                </c:pt>
                <c:pt idx="6">
                  <c:v>0.12785660174409799</c:v>
                </c:pt>
                <c:pt idx="7">
                  <c:v>0.133143904823741</c:v>
                </c:pt>
                <c:pt idx="8">
                  <c:v>0.13843120790338501</c:v>
                </c:pt>
                <c:pt idx="9">
                  <c:v>0.14371851098302801</c:v>
                </c:pt>
                <c:pt idx="10">
                  <c:v>0.14900581406267099</c:v>
                </c:pt>
                <c:pt idx="11">
                  <c:v>0.154293117142314</c:v>
                </c:pt>
                <c:pt idx="12">
                  <c:v>0.15958042022195701</c:v>
                </c:pt>
                <c:pt idx="13">
                  <c:v>0.16486772330159999</c:v>
                </c:pt>
                <c:pt idx="14">
                  <c:v>0.170155026381244</c:v>
                </c:pt>
                <c:pt idx="15">
                  <c:v>0.175442329460887</c:v>
                </c:pt>
                <c:pt idx="16">
                  <c:v>0.18072963254053001</c:v>
                </c:pt>
                <c:pt idx="17">
                  <c:v>0.18601693562017299</c:v>
                </c:pt>
                <c:pt idx="18">
                  <c:v>0.191304238699816</c:v>
                </c:pt>
                <c:pt idx="19">
                  <c:v>0.19659154177945901</c:v>
                </c:pt>
                <c:pt idx="20">
                  <c:v>0.20187884485910301</c:v>
                </c:pt>
                <c:pt idx="21">
                  <c:v>0.20716614793874599</c:v>
                </c:pt>
                <c:pt idx="22">
                  <c:v>0.212453451018389</c:v>
                </c:pt>
                <c:pt idx="23">
                  <c:v>0.21774075409803201</c:v>
                </c:pt>
                <c:pt idx="24">
                  <c:v>0.22302805717767499</c:v>
                </c:pt>
                <c:pt idx="25">
                  <c:v>0.228315360257318</c:v>
                </c:pt>
                <c:pt idx="26">
                  <c:v>0.233602663336961</c:v>
                </c:pt>
                <c:pt idx="27">
                  <c:v>0.23888996641660501</c:v>
                </c:pt>
                <c:pt idx="28">
                  <c:v>0.24417726949624799</c:v>
                </c:pt>
                <c:pt idx="29">
                  <c:v>0.249464572575891</c:v>
                </c:pt>
                <c:pt idx="30">
                  <c:v>0.25475187565553398</c:v>
                </c:pt>
                <c:pt idx="31">
                  <c:v>0.26003917873517701</c:v>
                </c:pt>
                <c:pt idx="32">
                  <c:v>0.26532648181481999</c:v>
                </c:pt>
                <c:pt idx="33">
                  <c:v>0.27061378489446403</c:v>
                </c:pt>
                <c:pt idx="34">
                  <c:v>0.27590108797410701</c:v>
                </c:pt>
                <c:pt idx="35">
                  <c:v>0.28118839105374999</c:v>
                </c:pt>
                <c:pt idx="36">
                  <c:v>0.28647569413339302</c:v>
                </c:pt>
                <c:pt idx="37">
                  <c:v>0.291762997213036</c:v>
                </c:pt>
                <c:pt idx="38">
                  <c:v>0.29705030029267998</c:v>
                </c:pt>
                <c:pt idx="39">
                  <c:v>0.30233760337232302</c:v>
                </c:pt>
                <c:pt idx="40">
                  <c:v>0.307624906451966</c:v>
                </c:pt>
                <c:pt idx="41">
                  <c:v>0.31291220953160898</c:v>
                </c:pt>
                <c:pt idx="42">
                  <c:v>0.31819951261125201</c:v>
                </c:pt>
                <c:pt idx="43">
                  <c:v>0.32348681569089499</c:v>
                </c:pt>
                <c:pt idx="44">
                  <c:v>0.32877411877053803</c:v>
                </c:pt>
                <c:pt idx="45">
                  <c:v>0.33406142185018201</c:v>
                </c:pt>
                <c:pt idx="46">
                  <c:v>0.33934872492982499</c:v>
                </c:pt>
                <c:pt idx="47">
                  <c:v>0.34463602800946802</c:v>
                </c:pt>
                <c:pt idx="48">
                  <c:v>0.349923331089111</c:v>
                </c:pt>
                <c:pt idx="49">
                  <c:v>0.35521063416875398</c:v>
                </c:pt>
                <c:pt idx="50">
                  <c:v>0.36049793724839702</c:v>
                </c:pt>
                <c:pt idx="51">
                  <c:v>0.36578524032804099</c:v>
                </c:pt>
                <c:pt idx="52">
                  <c:v>0.37107254340768397</c:v>
                </c:pt>
                <c:pt idx="53">
                  <c:v>0.37635984648732701</c:v>
                </c:pt>
                <c:pt idx="54">
                  <c:v>0.38164714956696999</c:v>
                </c:pt>
                <c:pt idx="55">
                  <c:v>0.38693445264661303</c:v>
                </c:pt>
                <c:pt idx="56">
                  <c:v>0.39222175572625601</c:v>
                </c:pt>
                <c:pt idx="57">
                  <c:v>0.39750905880589998</c:v>
                </c:pt>
                <c:pt idx="58">
                  <c:v>0.40279636188554302</c:v>
                </c:pt>
                <c:pt idx="59">
                  <c:v>0.408083664965186</c:v>
                </c:pt>
                <c:pt idx="60">
                  <c:v>0.41337096804482898</c:v>
                </c:pt>
                <c:pt idx="61">
                  <c:v>0.41865827112447201</c:v>
                </c:pt>
                <c:pt idx="62">
                  <c:v>0.42394557420411499</c:v>
                </c:pt>
                <c:pt idx="63">
                  <c:v>0.42923287728375897</c:v>
                </c:pt>
                <c:pt idx="64">
                  <c:v>0.43452018036340201</c:v>
                </c:pt>
                <c:pt idx="65">
                  <c:v>0.43980748344304499</c:v>
                </c:pt>
                <c:pt idx="66">
                  <c:v>0.44509478652268802</c:v>
                </c:pt>
                <c:pt idx="67">
                  <c:v>0.450382089602331</c:v>
                </c:pt>
                <c:pt idx="68">
                  <c:v>0.45566939268197398</c:v>
                </c:pt>
                <c:pt idx="69">
                  <c:v>0.46095669576161702</c:v>
                </c:pt>
                <c:pt idx="70">
                  <c:v>0.466243998841261</c:v>
                </c:pt>
                <c:pt idx="71">
                  <c:v>0.47153130192090398</c:v>
                </c:pt>
                <c:pt idx="72">
                  <c:v>0.47681860500054701</c:v>
                </c:pt>
                <c:pt idx="73">
                  <c:v>0.48210590808018999</c:v>
                </c:pt>
                <c:pt idx="74">
                  <c:v>0.48739321115983297</c:v>
                </c:pt>
                <c:pt idx="75">
                  <c:v>0.49268051423947601</c:v>
                </c:pt>
                <c:pt idx="76">
                  <c:v>0.49796781731911999</c:v>
                </c:pt>
                <c:pt idx="77">
                  <c:v>0.50325512039876297</c:v>
                </c:pt>
                <c:pt idx="78">
                  <c:v>0.50854242347840595</c:v>
                </c:pt>
                <c:pt idx="79">
                  <c:v>0.51382972655804904</c:v>
                </c:pt>
                <c:pt idx="80">
                  <c:v>0.51911702963769202</c:v>
                </c:pt>
                <c:pt idx="81">
                  <c:v>0.524404332717335</c:v>
                </c:pt>
                <c:pt idx="82">
                  <c:v>0.52969163579697898</c:v>
                </c:pt>
                <c:pt idx="83">
                  <c:v>0.53497893887662196</c:v>
                </c:pt>
                <c:pt idx="84">
                  <c:v>0.54026624195626505</c:v>
                </c:pt>
                <c:pt idx="85">
                  <c:v>0.54555354503590803</c:v>
                </c:pt>
                <c:pt idx="86">
                  <c:v>0.55084084811555101</c:v>
                </c:pt>
                <c:pt idx="87">
                  <c:v>0.55612815119519399</c:v>
                </c:pt>
                <c:pt idx="88">
                  <c:v>0.56141545427483697</c:v>
                </c:pt>
                <c:pt idx="89">
                  <c:v>0.56670275735448095</c:v>
                </c:pt>
                <c:pt idx="90">
                  <c:v>0.57199006043412404</c:v>
                </c:pt>
                <c:pt idx="91">
                  <c:v>0.57727736351376702</c:v>
                </c:pt>
                <c:pt idx="92">
                  <c:v>0.58256466659341</c:v>
                </c:pt>
                <c:pt idx="93">
                  <c:v>0.58785196967305298</c:v>
                </c:pt>
                <c:pt idx="94">
                  <c:v>0.59313927275269596</c:v>
                </c:pt>
                <c:pt idx="95">
                  <c:v>0.59842657583234005</c:v>
                </c:pt>
                <c:pt idx="96">
                  <c:v>0.60371387891198303</c:v>
                </c:pt>
                <c:pt idx="97">
                  <c:v>0.60900118199162601</c:v>
                </c:pt>
                <c:pt idx="98">
                  <c:v>0.61428848507126899</c:v>
                </c:pt>
                <c:pt idx="99">
                  <c:v>0.61957578815091197</c:v>
                </c:pt>
                <c:pt idx="100">
                  <c:v>0.62486309123055594</c:v>
                </c:pt>
                <c:pt idx="101">
                  <c:v>0.63015039431019904</c:v>
                </c:pt>
                <c:pt idx="102">
                  <c:v>0.63543769738984202</c:v>
                </c:pt>
                <c:pt idx="103">
                  <c:v>0.640725000469485</c:v>
                </c:pt>
                <c:pt idx="104">
                  <c:v>0.64601230354912798</c:v>
                </c:pt>
                <c:pt idx="105">
                  <c:v>0.65129960662877096</c:v>
                </c:pt>
                <c:pt idx="106">
                  <c:v>0.65658690970841405</c:v>
                </c:pt>
                <c:pt idx="107">
                  <c:v>0.66187421278805803</c:v>
                </c:pt>
                <c:pt idx="108">
                  <c:v>0.667161515867701</c:v>
                </c:pt>
                <c:pt idx="109">
                  <c:v>0.67244881894734398</c:v>
                </c:pt>
                <c:pt idx="110">
                  <c:v>0.67773612202698696</c:v>
                </c:pt>
                <c:pt idx="111">
                  <c:v>0.68302342510663006</c:v>
                </c:pt>
                <c:pt idx="112">
                  <c:v>0.68831072818627304</c:v>
                </c:pt>
                <c:pt idx="113">
                  <c:v>0.69359803126591701</c:v>
                </c:pt>
                <c:pt idx="114">
                  <c:v>0.69888533434555999</c:v>
                </c:pt>
                <c:pt idx="115">
                  <c:v>0.70417263742520297</c:v>
                </c:pt>
                <c:pt idx="116">
                  <c:v>0.70945994050484595</c:v>
                </c:pt>
                <c:pt idx="117">
                  <c:v>0.71474724358448904</c:v>
                </c:pt>
                <c:pt idx="118">
                  <c:v>0.72003454666413202</c:v>
                </c:pt>
              </c:numCache>
            </c:numRef>
          </c:xVal>
          <c:yVal>
            <c:numRef>
              <c:f>'r var'!$AE$723:$AE$841</c:f>
              <c:numCache>
                <c:formatCode>General</c:formatCode>
                <c:ptCount val="119"/>
                <c:pt idx="0">
                  <c:v>0.13133893789637699</c:v>
                </c:pt>
                <c:pt idx="1">
                  <c:v>0.117311229787243</c:v>
                </c:pt>
                <c:pt idx="2">
                  <c:v>0.10474869651674699</c:v>
                </c:pt>
                <c:pt idx="3">
                  <c:v>9.3501225134586502E-2</c:v>
                </c:pt>
                <c:pt idx="4">
                  <c:v>8.3433938624996498E-2</c:v>
                </c:pt>
                <c:pt idx="5">
                  <c:v>7.4425619930001005E-2</c:v>
                </c:pt>
                <c:pt idx="6">
                  <c:v>6.6367313978574899E-2</c:v>
                </c:pt>
                <c:pt idx="7">
                  <c:v>5.9161083067345001E-2</c:v>
                </c:pt>
                <c:pt idx="8">
                  <c:v>5.2718895459094098E-2</c:v>
                </c:pt>
                <c:pt idx="9">
                  <c:v>4.6961630551116101E-2</c:v>
                </c:pt>
                <c:pt idx="10">
                  <c:v>4.1818186681243402E-2</c:v>
                </c:pt>
                <c:pt idx="11">
                  <c:v>3.7224679779150303E-2</c:v>
                </c:pt>
                <c:pt idx="12">
                  <c:v>3.3123722776695098E-2</c:v>
                </c:pt>
                <c:pt idx="13">
                  <c:v>2.9463777068575E-2</c:v>
                </c:pt>
                <c:pt idx="14">
                  <c:v>2.61985684409318E-2</c:v>
                </c:pt>
                <c:pt idx="15">
                  <c:v>2.32865608182036E-2</c:v>
                </c:pt>
                <c:pt idx="16">
                  <c:v>2.0690481960299299E-2</c:v>
                </c:pt>
                <c:pt idx="17">
                  <c:v>1.8376895905040599E-2</c:v>
                </c:pt>
                <c:pt idx="18">
                  <c:v>1.6315817518872799E-2</c:v>
                </c:pt>
                <c:pt idx="19">
                  <c:v>1.4480365010314101E-2</c:v>
                </c:pt>
                <c:pt idx="20">
                  <c:v>1.28464466894204E-2</c:v>
                </c:pt>
                <c:pt idx="21">
                  <c:v>1.1392478633414501E-2</c:v>
                </c:pt>
                <c:pt idx="22">
                  <c:v>1.0099130251915001E-2</c:v>
                </c:pt>
                <c:pt idx="23">
                  <c:v>8.9490950414656892E-3</c:v>
                </c:pt>
                <c:pt idx="24">
                  <c:v>7.9268840835626502E-3</c:v>
                </c:pt>
                <c:pt idx="25">
                  <c:v>7.0186400773298097E-3</c:v>
                </c:pt>
                <c:pt idx="26">
                  <c:v>6.2119699108591003E-3</c:v>
                </c:pt>
                <c:pt idx="27">
                  <c:v>5.4957939668978002E-3</c:v>
                </c:pt>
                <c:pt idx="28">
                  <c:v>4.8602105314304103E-3</c:v>
                </c:pt>
                <c:pt idx="29">
                  <c:v>4.2963738298249796E-3</c:v>
                </c:pt>
                <c:pt idx="30">
                  <c:v>3.7963843563569798E-3</c:v>
                </c:pt>
                <c:pt idx="31">
                  <c:v>3.35319029061901E-3</c:v>
                </c:pt>
                <c:pt idx="32">
                  <c:v>2.9604989099129399E-3</c:v>
                </c:pt>
                <c:pt idx="33">
                  <c:v>2.6126970113905198E-3</c:v>
                </c:pt>
                <c:pt idx="34">
                  <c:v>2.3047794525050801E-3</c:v>
                </c:pt>
                <c:pt idx="35">
                  <c:v>2.0322850042059099E-3</c:v>
                </c:pt>
                <c:pt idx="36">
                  <c:v>1.7912387890860399E-3</c:v>
                </c:pt>
                <c:pt idx="37">
                  <c:v>1.5781006471415201E-3</c:v>
                </c:pt>
                <c:pt idx="38">
                  <c:v>1.38971883560149E-3</c:v>
                </c:pt>
                <c:pt idx="39">
                  <c:v>1.22328852705716E-3</c:v>
                </c:pt>
                <c:pt idx="40">
                  <c:v>1.07631462241733E-3</c:v>
                </c:pt>
                <c:pt idx="41">
                  <c:v>9.4657844255197196E-4</c:v>
                </c:pt>
                <c:pt idx="42">
                  <c:v>8.3210790531665899E-4</c:v>
                </c:pt>
                <c:pt idx="43">
                  <c:v>7.3115083339443101E-4</c:v>
                </c:pt>
                <c:pt idx="44">
                  <c:v>6.4215107342970002E-4</c:v>
                </c:pt>
                <c:pt idx="45">
                  <c:v>5.6372713860440896E-4</c:v>
                </c:pt>
                <c:pt idx="46">
                  <c:v>4.9465311543415796E-4</c:v>
                </c:pt>
                <c:pt idx="47">
                  <c:v>4.3384160142608501E-4</c:v>
                </c:pt>
                <c:pt idx="48">
                  <c:v>3.8032846359948902E-4</c:v>
                </c:pt>
                <c:pt idx="49">
                  <c:v>3.3325922896070302E-4</c:v>
                </c:pt>
                <c:pt idx="50">
                  <c:v>2.9187693705838498E-4</c:v>
                </c:pt>
                <c:pt idx="51">
                  <c:v>2.5551130191929402E-4</c:v>
                </c:pt>
                <c:pt idx="52">
                  <c:v>2.2356904615368999E-4</c:v>
                </c:pt>
                <c:pt idx="53">
                  <c:v>1.95525283984151E-4</c:v>
                </c:pt>
                <c:pt idx="54">
                  <c:v>1.7091584253731701E-4</c:v>
                </c:pt>
                <c:pt idx="55">
                  <c:v>1.49330422076743E-4</c:v>
                </c:pt>
                <c:pt idx="56">
                  <c:v>1.3040650606652499E-4</c:v>
                </c:pt>
                <c:pt idx="57">
                  <c:v>1.13823941148208E-4</c:v>
                </c:pt>
                <c:pt idx="58" formatCode="0.00E+00">
                  <c:v>9.9300115386207006E-5</c:v>
                </c:pt>
                <c:pt idx="59" formatCode="0.00E+00">
                  <c:v>8.6585670578819902E-5</c:v>
                </c:pt>
                <c:pt idx="60" formatCode="0.00E+00">
                  <c:v>7.5460691123803504E-5</c:v>
                </c:pt>
                <c:pt idx="61" formatCode="0.00E+00">
                  <c:v>6.5731317942575206E-5</c:v>
                </c:pt>
                <c:pt idx="62" formatCode="0.00E+00">
                  <c:v>5.7226741371853601E-5</c:v>
                </c:pt>
                <c:pt idx="63" formatCode="0.00E+00">
                  <c:v>4.9796531785885999E-5</c:v>
                </c:pt>
                <c:pt idx="64" formatCode="0.00E+00">
                  <c:v>4.3308271070703603E-5</c:v>
                </c:pt>
                <c:pt idx="65" formatCode="0.00E+00">
                  <c:v>3.7645451983205999E-5</c:v>
                </c:pt>
                <c:pt idx="66" formatCode="0.00E+00">
                  <c:v>3.2705615936745902E-5</c:v>
                </c:pt>
                <c:pt idx="67" formatCode="0.00E+00">
                  <c:v>2.83987029013611E-5</c:v>
                </c:pt>
                <c:pt idx="68" formatCode="0.00E+00">
                  <c:v>2.4645589927204399E-5</c:v>
                </c:pt>
                <c:pt idx="69" formatCode="0.00E+00">
                  <c:v>2.13767973267844E-5</c:v>
                </c:pt>
                <c:pt idx="70" formatCode="0.00E+00">
                  <c:v>1.8531343814901099E-5</c:v>
                </c:pt>
                <c:pt idx="71" formatCode="0.00E+00">
                  <c:v>1.6055733931374799E-5</c:v>
                </c:pt>
                <c:pt idx="72" formatCode="0.00E+00">
                  <c:v>1.39030628848416E-5</c:v>
                </c:pt>
                <c:pt idx="73" formatCode="0.00E+00">
                  <c:v>1.20322255777641E-5</c:v>
                </c:pt>
                <c:pt idx="74" formatCode="0.00E+00">
                  <c:v>1.04072180229369E-5</c:v>
                </c:pt>
                <c:pt idx="75" formatCode="0.00E+00">
                  <c:v>8.9965206577719893E-6</c:v>
                </c:pt>
                <c:pt idx="76" formatCode="0.00E+00">
                  <c:v>7.7725542204181898E-6</c:v>
                </c:pt>
                <c:pt idx="77" formatCode="0.00E+00">
                  <c:v>6.7111998855840196E-6</c:v>
                </c:pt>
                <c:pt idx="78" formatCode="0.00E+00">
                  <c:v>5.7913762806629402E-6</c:v>
                </c:pt>
                <c:pt idx="79" formatCode="0.00E+00">
                  <c:v>4.9946668259708303E-6</c:v>
                </c:pt>
                <c:pt idx="80" formatCode="0.00E+00">
                  <c:v>4.3049915770023799E-6</c:v>
                </c:pt>
                <c:pt idx="81" formatCode="0.00E+00">
                  <c:v>3.7083184009452701E-6</c:v>
                </c:pt>
                <c:pt idx="82" formatCode="0.00E+00">
                  <c:v>3.1924089026626398E-6</c:v>
                </c:pt>
                <c:pt idx="83" formatCode="0.00E+00">
                  <c:v>2.7465950345040999E-6</c:v>
                </c:pt>
                <c:pt idx="84" formatCode="0.00E+00">
                  <c:v>2.3615827864104501E-6</c:v>
                </c:pt>
                <c:pt idx="85" formatCode="0.00E+00">
                  <c:v>2.0292797639105801E-6</c:v>
                </c:pt>
                <c:pt idx="86" formatCode="0.00E+00">
                  <c:v>1.7426438272229599E-6</c:v>
                </c:pt>
                <c:pt idx="87" formatCode="0.00E+00">
                  <c:v>1.49555028965019E-6</c:v>
                </c:pt>
                <c:pt idx="88" formatCode="0.00E+00">
                  <c:v>1.2826754621770999E-6</c:v>
                </c:pt>
                <c:pt idx="89" formatCode="0.00E+00">
                  <c:v>1.0993945875661699E-6</c:v>
                </c:pt>
                <c:pt idx="90" formatCode="0.00E+00">
                  <c:v>9.4169243480315103E-7</c:v>
                </c:pt>
                <c:pt idx="91" formatCode="0.00E+00">
                  <c:v>8.0608502662143197E-7</c:v>
                </c:pt>
                <c:pt idx="92" formatCode="0.00E+00">
                  <c:v>6.8955115183448296E-7</c:v>
                </c:pt>
                <c:pt idx="93" formatCode="0.00E+00">
                  <c:v>5.8947247284681898E-7</c:v>
                </c:pt>
                <c:pt idx="94" formatCode="0.00E+00">
                  <c:v>5.0358117923770905E-7</c:v>
                </c:pt>
                <c:pt idx="95" formatCode="0.00E+00">
                  <c:v>4.2991426272625099E-7</c:v>
                </c:pt>
                <c:pt idx="96" formatCode="0.00E+00">
                  <c:v>3.66773598920102E-7</c:v>
                </c:pt>
                <c:pt idx="97" formatCode="0.00E+00">
                  <c:v>3.1269111862248002E-7</c:v>
                </c:pt>
                <c:pt idx="98" formatCode="0.00E+00">
                  <c:v>2.6639843754685702E-7</c:v>
                </c:pt>
                <c:pt idx="99" formatCode="0.00E+00">
                  <c:v>2.26800389337981E-7</c:v>
                </c:pt>
                <c:pt idx="100" formatCode="0.00E+00">
                  <c:v>1.9295197395267201E-7</c:v>
                </c:pt>
                <c:pt idx="101" formatCode="0.00E+00">
                  <c:v>1.6403829272328199E-7</c:v>
                </c:pt>
                <c:pt idx="102" formatCode="0.00E+00">
                  <c:v>1.3935709370831599E-7</c:v>
                </c:pt>
                <c:pt idx="103" formatCode="0.00E+00">
                  <c:v>1.18303597027187E-7</c:v>
                </c:pt>
                <c:pt idx="104" formatCode="0.00E+00">
                  <c:v>1.00357310489824E-7</c:v>
                </c:pt>
                <c:pt idx="105" formatCode="0.00E+00">
                  <c:v>8.5070581598283203E-8</c:v>
                </c:pt>
                <c:pt idx="106" formatCode="0.00E+00">
                  <c:v>7.2058663477500496E-8</c:v>
                </c:pt>
                <c:pt idx="107" formatCode="0.00E+00">
                  <c:v>6.0991099983929494E-8</c:v>
                </c:pt>
                <c:pt idx="108" formatCode="0.00E+00">
                  <c:v>5.1584259586189899E-8</c:v>
                </c:pt>
                <c:pt idx="109" formatCode="0.00E+00">
                  <c:v>4.3594869002887901E-8</c:v>
                </c:pt>
                <c:pt idx="110" formatCode="0.00E+00">
                  <c:v>3.6814416367256302E-8</c:v>
                </c:pt>
                <c:pt idx="111" formatCode="0.00E+00">
                  <c:v>3.1064310174024103E-8</c:v>
                </c:pt>
                <c:pt idx="112" formatCode="0.00E+00">
                  <c:v>2.6191694723824801E-8</c:v>
                </c:pt>
                <c:pt idx="113" formatCode="0.00E+00">
                  <c:v>2.2065835455819701E-8</c:v>
                </c:pt>
                <c:pt idx="114" formatCode="0.00E+00">
                  <c:v>1.8574998663625001E-8</c:v>
                </c:pt>
                <c:pt idx="115" formatCode="0.00E+00">
                  <c:v>1.5623759811896E-8</c:v>
                </c:pt>
                <c:pt idx="116" formatCode="0.00E+00">
                  <c:v>1.3130683177825401E-8</c:v>
                </c:pt>
                <c:pt idx="117" formatCode="0.00E+00">
                  <c:v>1.10263229807181E-8</c:v>
                </c:pt>
                <c:pt idx="118" formatCode="0.00E+00">
                  <c:v>9.2515026637069404E-9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8-4CB0-B2CA-A1927BC2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12576"/>
        <c:axId val="251914880"/>
      </c:scatterChart>
      <c:valAx>
        <c:axId val="251912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p_enc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4880"/>
        <c:crosses val="autoZero"/>
        <c:crossBetween val="midCat"/>
      </c:valAx>
      <c:valAx>
        <c:axId val="251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 var'!$AD$601</c:f>
              <c:strCache>
                <c:ptCount val="1"/>
                <c:pt idx="0">
                  <c:v>Abso2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var'!$AB$602:$AB$720</c:f>
              <c:numCache>
                <c:formatCode>General</c:formatCode>
                <c:ptCount val="119"/>
                <c:pt idx="0">
                  <c:v>0.13259694243619199</c:v>
                </c:pt>
                <c:pt idx="1">
                  <c:v>0.13988977427018301</c:v>
                </c:pt>
                <c:pt idx="2">
                  <c:v>0.147182606104173</c:v>
                </c:pt>
                <c:pt idx="3">
                  <c:v>0.15447543793816401</c:v>
                </c:pt>
                <c:pt idx="4">
                  <c:v>0.161768269772154</c:v>
                </c:pt>
                <c:pt idx="5">
                  <c:v>0.16906110160614499</c:v>
                </c:pt>
                <c:pt idx="6">
                  <c:v>0.176353933440136</c:v>
                </c:pt>
                <c:pt idx="7">
                  <c:v>0.18364676527412599</c:v>
                </c:pt>
                <c:pt idx="8">
                  <c:v>0.190939597108117</c:v>
                </c:pt>
                <c:pt idx="9">
                  <c:v>0.19823242894210699</c:v>
                </c:pt>
                <c:pt idx="10">
                  <c:v>0.20552526077609801</c:v>
                </c:pt>
                <c:pt idx="11">
                  <c:v>0.21281809261008799</c:v>
                </c:pt>
                <c:pt idx="12">
                  <c:v>0.22011092444407901</c:v>
                </c:pt>
                <c:pt idx="13">
                  <c:v>0.22740375627807</c:v>
                </c:pt>
                <c:pt idx="14">
                  <c:v>0.23469658811206001</c:v>
                </c:pt>
                <c:pt idx="15">
                  <c:v>0.241989419946051</c:v>
                </c:pt>
                <c:pt idx="16">
                  <c:v>0.24928225178004099</c:v>
                </c:pt>
                <c:pt idx="17">
                  <c:v>0.25657508361403197</c:v>
                </c:pt>
                <c:pt idx="18">
                  <c:v>0.26386791544802202</c:v>
                </c:pt>
                <c:pt idx="19">
                  <c:v>0.271160747282013</c:v>
                </c:pt>
                <c:pt idx="20">
                  <c:v>0.27845357911600399</c:v>
                </c:pt>
                <c:pt idx="21">
                  <c:v>0.28574641094999398</c:v>
                </c:pt>
                <c:pt idx="22">
                  <c:v>0.29303924278398502</c:v>
                </c:pt>
                <c:pt idx="23">
                  <c:v>0.30033207461797501</c:v>
                </c:pt>
                <c:pt idx="24">
                  <c:v>0.307624906451966</c:v>
                </c:pt>
                <c:pt idx="25">
                  <c:v>0.31491773828595598</c:v>
                </c:pt>
                <c:pt idx="26">
                  <c:v>0.32221057011994703</c:v>
                </c:pt>
                <c:pt idx="27">
                  <c:v>0.32950340195393701</c:v>
                </c:pt>
                <c:pt idx="28">
                  <c:v>0.336796233787928</c:v>
                </c:pt>
                <c:pt idx="29">
                  <c:v>0.34408906562191899</c:v>
                </c:pt>
                <c:pt idx="30">
                  <c:v>0.35138189745590898</c:v>
                </c:pt>
                <c:pt idx="31">
                  <c:v>0.35867472928990002</c:v>
                </c:pt>
                <c:pt idx="32">
                  <c:v>0.36596756112389001</c:v>
                </c:pt>
                <c:pt idx="33">
                  <c:v>0.37326039295788099</c:v>
                </c:pt>
                <c:pt idx="34">
                  <c:v>0.38055322479187098</c:v>
                </c:pt>
                <c:pt idx="35">
                  <c:v>0.38784605662586202</c:v>
                </c:pt>
                <c:pt idx="36">
                  <c:v>0.39513888845985301</c:v>
                </c:pt>
                <c:pt idx="37">
                  <c:v>0.402431720293843</c:v>
                </c:pt>
                <c:pt idx="38">
                  <c:v>0.40972455212783399</c:v>
                </c:pt>
                <c:pt idx="39">
                  <c:v>0.41701738396182397</c:v>
                </c:pt>
                <c:pt idx="40">
                  <c:v>0.42431021579581502</c:v>
                </c:pt>
                <c:pt idx="41">
                  <c:v>0.431603047629805</c:v>
                </c:pt>
                <c:pt idx="42">
                  <c:v>0.43889587946379599</c:v>
                </c:pt>
                <c:pt idx="43">
                  <c:v>0.44618871129778698</c:v>
                </c:pt>
                <c:pt idx="44">
                  <c:v>0.45348154313177702</c:v>
                </c:pt>
                <c:pt idx="45">
                  <c:v>0.46077437496576801</c:v>
                </c:pt>
                <c:pt idx="46">
                  <c:v>0.468067206799758</c:v>
                </c:pt>
                <c:pt idx="47">
                  <c:v>0.47536003863374898</c:v>
                </c:pt>
                <c:pt idx="48">
                  <c:v>0.48265287046773903</c:v>
                </c:pt>
                <c:pt idx="49">
                  <c:v>0.48994570230173001</c:v>
                </c:pt>
                <c:pt idx="50">
                  <c:v>0.497238534135721</c:v>
                </c:pt>
                <c:pt idx="51">
                  <c:v>0.50453136596971104</c:v>
                </c:pt>
                <c:pt idx="52">
                  <c:v>0.51182419780370203</c:v>
                </c:pt>
                <c:pt idx="53">
                  <c:v>0.51911702963769202</c:v>
                </c:pt>
                <c:pt idx="54">
                  <c:v>0.526409861471683</c:v>
                </c:pt>
                <c:pt idx="55">
                  <c:v>0.53370269330567299</c:v>
                </c:pt>
                <c:pt idx="56">
                  <c:v>0.54099552513966398</c:v>
                </c:pt>
                <c:pt idx="57">
                  <c:v>0.54828835697365397</c:v>
                </c:pt>
                <c:pt idx="58">
                  <c:v>0.55558118880764495</c:v>
                </c:pt>
                <c:pt idx="59">
                  <c:v>0.56287402064163605</c:v>
                </c:pt>
                <c:pt idx="60">
                  <c:v>0.57016685247562604</c:v>
                </c:pt>
                <c:pt idx="61">
                  <c:v>0.57745968430961703</c:v>
                </c:pt>
                <c:pt idx="62">
                  <c:v>0.58475251614360702</c:v>
                </c:pt>
                <c:pt idx="63">
                  <c:v>0.592045347977598</c:v>
                </c:pt>
                <c:pt idx="64">
                  <c:v>0.59933817981158799</c:v>
                </c:pt>
                <c:pt idx="65">
                  <c:v>0.60663101164557898</c:v>
                </c:pt>
                <c:pt idx="66">
                  <c:v>0.61392384347956996</c:v>
                </c:pt>
                <c:pt idx="67">
                  <c:v>0.62121667531355995</c:v>
                </c:pt>
                <c:pt idx="68">
                  <c:v>0.62850950714755105</c:v>
                </c:pt>
                <c:pt idx="69">
                  <c:v>0.63580233898154104</c:v>
                </c:pt>
                <c:pt idx="70">
                  <c:v>0.64309517081553202</c:v>
                </c:pt>
                <c:pt idx="71">
                  <c:v>0.65038800264952201</c:v>
                </c:pt>
                <c:pt idx="72">
                  <c:v>0.657680834483513</c:v>
                </c:pt>
                <c:pt idx="73">
                  <c:v>0.66497366631750399</c:v>
                </c:pt>
                <c:pt idx="74">
                  <c:v>0.67226649815149397</c:v>
                </c:pt>
                <c:pt idx="75">
                  <c:v>0.67955932998548496</c:v>
                </c:pt>
                <c:pt idx="76">
                  <c:v>0.68685216181947495</c:v>
                </c:pt>
                <c:pt idx="77">
                  <c:v>0.69414499365346605</c:v>
                </c:pt>
                <c:pt idx="78">
                  <c:v>0.70143782548745603</c:v>
                </c:pt>
                <c:pt idx="79">
                  <c:v>0.70873065732144702</c:v>
                </c:pt>
                <c:pt idx="80">
                  <c:v>0.71602348915543801</c:v>
                </c:pt>
                <c:pt idx="81">
                  <c:v>0.723316320989428</c:v>
                </c:pt>
                <c:pt idx="82">
                  <c:v>0.73060915282341898</c:v>
                </c:pt>
                <c:pt idx="83">
                  <c:v>0.73790198465740897</c:v>
                </c:pt>
                <c:pt idx="84">
                  <c:v>0.74519481649139996</c:v>
                </c:pt>
                <c:pt idx="85">
                  <c:v>0.75248764832538995</c:v>
                </c:pt>
                <c:pt idx="86">
                  <c:v>0.75978048015938104</c:v>
                </c:pt>
                <c:pt idx="87">
                  <c:v>0.76707331199337103</c:v>
                </c:pt>
                <c:pt idx="88">
                  <c:v>0.77436614382736202</c:v>
                </c:pt>
                <c:pt idx="89">
                  <c:v>0.78165897566135301</c:v>
                </c:pt>
                <c:pt idx="90">
                  <c:v>0.78895180749534299</c:v>
                </c:pt>
                <c:pt idx="91">
                  <c:v>0.79624463932933398</c:v>
                </c:pt>
                <c:pt idx="92">
                  <c:v>0.80353747116332397</c:v>
                </c:pt>
                <c:pt idx="93">
                  <c:v>0.81083030299731496</c:v>
                </c:pt>
                <c:pt idx="94">
                  <c:v>0.81812313483130505</c:v>
                </c:pt>
                <c:pt idx="95">
                  <c:v>0.82541596666529604</c:v>
                </c:pt>
                <c:pt idx="96">
                  <c:v>0.83270879849928703</c:v>
                </c:pt>
                <c:pt idx="97">
                  <c:v>0.84000163033327702</c:v>
                </c:pt>
                <c:pt idx="98">
                  <c:v>0.847294462167268</c:v>
                </c:pt>
                <c:pt idx="99">
                  <c:v>0.85458729400125799</c:v>
                </c:pt>
                <c:pt idx="100">
                  <c:v>0.86188012583524898</c:v>
                </c:pt>
                <c:pt idx="101">
                  <c:v>0.86917295766923897</c:v>
                </c:pt>
                <c:pt idx="102">
                  <c:v>0.87646578950322995</c:v>
                </c:pt>
                <c:pt idx="103">
                  <c:v>0.88375862133722105</c:v>
                </c:pt>
                <c:pt idx="104">
                  <c:v>0.89105145317121104</c:v>
                </c:pt>
                <c:pt idx="105">
                  <c:v>0.89834428500520203</c:v>
                </c:pt>
                <c:pt idx="106">
                  <c:v>0.90563711683919201</c:v>
                </c:pt>
                <c:pt idx="107">
                  <c:v>0.912929948673183</c:v>
                </c:pt>
                <c:pt idx="108">
                  <c:v>0.92022278050717299</c:v>
                </c:pt>
                <c:pt idx="109">
                  <c:v>0.92751561234116398</c:v>
                </c:pt>
                <c:pt idx="110">
                  <c:v>0.93480844417515496</c:v>
                </c:pt>
                <c:pt idx="111">
                  <c:v>0.94210127600914495</c:v>
                </c:pt>
                <c:pt idx="112">
                  <c:v>0.94939410784313605</c:v>
                </c:pt>
                <c:pt idx="113">
                  <c:v>0.95668693967712604</c:v>
                </c:pt>
                <c:pt idx="114">
                  <c:v>0.96397977151111702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var'!$AD$602:$AD$720</c:f>
              <c:numCache>
                <c:formatCode>General</c:formatCode>
                <c:ptCount val="119"/>
                <c:pt idx="0">
                  <c:v>0.67719909040176096</c:v>
                </c:pt>
                <c:pt idx="1">
                  <c:v>0.69014300191905398</c:v>
                </c:pt>
                <c:pt idx="2">
                  <c:v>0.701744499433411</c:v>
                </c:pt>
                <c:pt idx="3">
                  <c:v>0.71212771118142404</c:v>
                </c:pt>
                <c:pt idx="4">
                  <c:v>0.721406925154504</c:v>
                </c:pt>
                <c:pt idx="5">
                  <c:v>0.72968709013162703</c:v>
                </c:pt>
                <c:pt idx="6">
                  <c:v>0.73706434571867896</c:v>
                </c:pt>
                <c:pt idx="7">
                  <c:v>0.743626566902576</c:v>
                </c:pt>
                <c:pt idx="8">
                  <c:v>0.749453911505646</c:v>
                </c:pt>
                <c:pt idx="9">
                  <c:v>0.75461936140961405</c:v>
                </c:pt>
                <c:pt idx="10">
                  <c:v>0.75918925053405495</c:v>
                </c:pt>
                <c:pt idx="11">
                  <c:v>0.76322377433379396</c:v>
                </c:pt>
                <c:pt idx="12">
                  <c:v>0.76677747705840404</c:v>
                </c:pt>
                <c:pt idx="13">
                  <c:v>0.76989971423060599</c:v>
                </c:pt>
                <c:pt idx="14">
                  <c:v>0.77263508878387599</c:v>
                </c:pt>
                <c:pt idx="15">
                  <c:v>0.77502386008556201</c:v>
                </c:pt>
                <c:pt idx="16">
                  <c:v>0.77710232569024196</c:v>
                </c:pt>
                <c:pt idx="17">
                  <c:v>0.77890317614593296</c:v>
                </c:pt>
                <c:pt idx="18">
                  <c:v>0.780455823536646</c:v>
                </c:pt>
                <c:pt idx="19">
                  <c:v>0.78178670470962197</c:v>
                </c:pt>
                <c:pt idx="20">
                  <c:v>0.78291956032194998</c:v>
                </c:pt>
                <c:pt idx="21">
                  <c:v>0.78387569096455201</c:v>
                </c:pt>
                <c:pt idx="22">
                  <c:v>0.78467419169453401</c:v>
                </c:pt>
                <c:pt idx="23">
                  <c:v>0.78533216634013203</c:v>
                </c:pt>
                <c:pt idx="24">
                  <c:v>0.78586492294533195</c:v>
                </c:pt>
                <c:pt idx="25">
                  <c:v>0.78628615170046101</c:v>
                </c:pt>
                <c:pt idx="26">
                  <c:v>0.78660808666714299</c:v>
                </c:pt>
                <c:pt idx="27">
                  <c:v>0.78684165255549299</c:v>
                </c:pt>
                <c:pt idx="28">
                  <c:v>0.78699659775235098</c:v>
                </c:pt>
                <c:pt idx="29">
                  <c:v>0.78708161473479898</c:v>
                </c:pt>
                <c:pt idx="30">
                  <c:v>0.78710444893553699</c:v>
                </c:pt>
                <c:pt idx="31">
                  <c:v>0.78707199705788999</c:v>
                </c:pt>
                <c:pt idx="32">
                  <c:v>0.78699039576971697</c:v>
                </c:pt>
                <c:pt idx="33">
                  <c:v>0.78686510163822299</c:v>
                </c:pt>
                <c:pt idx="34">
                  <c:v>0.78670096310275495</c:v>
                </c:pt>
                <c:pt idx="35">
                  <c:v>0.78650228522024501</c:v>
                </c:pt>
                <c:pt idx="36">
                  <c:v>0.78627288785878402</c:v>
                </c:pt>
                <c:pt idx="37">
                  <c:v>0.78601615795888602</c:v>
                </c:pt>
                <c:pt idx="38">
                  <c:v>0.78573509642946304</c:v>
                </c:pt>
                <c:pt idx="39">
                  <c:v>0.78543236019657403</c:v>
                </c:pt>
                <c:pt idx="40">
                  <c:v>0.78511029987733405</c:v>
                </c:pt>
                <c:pt idx="41">
                  <c:v>0.78477099350913104</c:v>
                </c:pt>
                <c:pt idx="42">
                  <c:v>0.78441627672524805</c:v>
                </c:pt>
                <c:pt idx="43">
                  <c:v>0.784047769731958</c:v>
                </c:pt>
                <c:pt idx="44">
                  <c:v>0.78366690140916295</c:v>
                </c:pt>
                <c:pt idx="45">
                  <c:v>0.78327493082623001</c:v>
                </c:pt>
                <c:pt idx="46">
                  <c:v>0.78287296643700999</c:v>
                </c:pt>
                <c:pt idx="47">
                  <c:v>0.78246198319260096</c:v>
                </c:pt>
                <c:pt idx="48">
                  <c:v>0.78204283778730199</c:v>
                </c:pt>
                <c:pt idx="49">
                  <c:v>0.78161628223215995</c:v>
                </c:pt>
                <c:pt idx="50">
                  <c:v>0.78118297593133701</c:v>
                </c:pt>
                <c:pt idx="51">
                  <c:v>0.78074349641909402</c:v>
                </c:pt>
                <c:pt idx="52">
                  <c:v>0.78029834889944605</c:v>
                </c:pt>
                <c:pt idx="53">
                  <c:v>0.77984797471618506</c:v>
                </c:pt>
                <c:pt idx="54">
                  <c:v>0.77939275886802795</c:v>
                </c:pt>
                <c:pt idx="55">
                  <c:v>0.77893303667192904</c:v>
                </c:pt>
                <c:pt idx="56">
                  <c:v>0.77846909966697897</c:v>
                </c:pt>
                <c:pt idx="57">
                  <c:v>0.77800120084178404</c:v>
                </c:pt>
                <c:pt idx="58">
                  <c:v>0.77752955925955802</c:v>
                </c:pt>
                <c:pt idx="59">
                  <c:v>0.77705436414740003</c:v>
                </c:pt>
                <c:pt idx="60">
                  <c:v>0.776575778509213</c:v>
                </c:pt>
                <c:pt idx="61">
                  <c:v>0.77609394231544304</c:v>
                </c:pt>
                <c:pt idx="62">
                  <c:v>0.77560897531710304</c:v>
                </c:pt>
                <c:pt idx="63">
                  <c:v>0.77512097952650005</c:v>
                </c:pt>
                <c:pt idx="64">
                  <c:v>0.77463004140247405</c:v>
                </c:pt>
                <c:pt idx="65">
                  <c:v>0.77413623377386498</c:v>
                </c:pt>
                <c:pt idx="66">
                  <c:v>0.77363961753125998</c:v>
                </c:pt>
                <c:pt idx="67">
                  <c:v>0.77314024311374197</c:v>
                </c:pt>
                <c:pt idx="68">
                  <c:v>0.77263815181443596</c:v>
                </c:pt>
                <c:pt idx="69">
                  <c:v>0.77213337692599504</c:v>
                </c:pt>
                <c:pt idx="70">
                  <c:v>0.77162594474481405</c:v>
                </c:pt>
                <c:pt idx="71">
                  <c:v>0.77111587545063698</c:v>
                </c:pt>
                <c:pt idx="72">
                  <c:v>0.77060318387635096</c:v>
                </c:pt>
                <c:pt idx="73">
                  <c:v>0.77008788018107599</c:v>
                </c:pt>
                <c:pt idx="74">
                  <c:v>0.769569970438155</c:v>
                </c:pt>
                <c:pt idx="75">
                  <c:v>0.76904945714832595</c:v>
                </c:pt>
                <c:pt idx="76">
                  <c:v>0.76852633968715101</c:v>
                </c:pt>
                <c:pt idx="77">
                  <c:v>0.76800061469474701</c:v>
                </c:pt>
                <c:pt idx="78">
                  <c:v>0.76747227641488802</c:v>
                </c:pt>
                <c:pt idx="79">
                  <c:v>0.76694131698974399</c:v>
                </c:pt>
                <c:pt idx="80">
                  <c:v>0.76640772671578095</c:v>
                </c:pt>
                <c:pt idx="81">
                  <c:v>0.76587149426564505</c:v>
                </c:pt>
                <c:pt idx="82">
                  <c:v>0.76533260688034099</c:v>
                </c:pt>
                <c:pt idx="83">
                  <c:v>0.76479105053544105</c:v>
                </c:pt>
                <c:pt idx="84">
                  <c:v>0.76424681008463102</c:v>
                </c:pt>
                <c:pt idx="85">
                  <c:v>0.76369986938350098</c:v>
                </c:pt>
                <c:pt idx="86">
                  <c:v>0.76315021139610395</c:v>
                </c:pt>
                <c:pt idx="87">
                  <c:v>0.76259781828653805</c:v>
                </c:pt>
                <c:pt idx="88">
                  <c:v>0.76204267149746796</c:v>
                </c:pt>
                <c:pt idx="89">
                  <c:v>0.761484751817331</c:v>
                </c:pt>
                <c:pt idx="90">
                  <c:v>0.76092403943768205</c:v>
                </c:pt>
                <c:pt idx="91">
                  <c:v>0.76036051400200899</c:v>
                </c:pt>
                <c:pt idx="92">
                  <c:v>0.75979415464712896</c:v>
                </c:pt>
                <c:pt idx="93">
                  <c:v>0.75922494003817997</c:v>
                </c:pt>
                <c:pt idx="94">
                  <c:v>0.75865284839805003</c:v>
                </c:pt>
                <c:pt idx="95">
                  <c:v>0.75807785753199297</c:v>
                </c:pt>
                <c:pt idx="96">
                  <c:v>0.75749994484810601</c:v>
                </c:pt>
                <c:pt idx="97">
                  <c:v>0.756919087374195</c:v>
                </c:pt>
                <c:pt idx="98">
                  <c:v>0.75633526177155197</c:v>
                </c:pt>
                <c:pt idx="99">
                  <c:v>0.75574844434605304</c:v>
                </c:pt>
                <c:pt idx="100">
                  <c:v>0.75515861105693705</c:v>
                </c:pt>
                <c:pt idx="101">
                  <c:v>0.75456573752359601</c:v>
                </c:pt>
                <c:pt idx="102">
                  <c:v>0.75396979903064398</c:v>
                </c:pt>
                <c:pt idx="103">
                  <c:v>0.75337077053149704</c:v>
                </c:pt>
                <c:pt idx="104">
                  <c:v>0.75276862665067001</c:v>
                </c:pt>
                <c:pt idx="105">
                  <c:v>0.75216334168496402</c:v>
                </c:pt>
                <c:pt idx="106">
                  <c:v>0.75155488960369699</c:v>
                </c:pt>
                <c:pt idx="107">
                  <c:v>0.75094324404808899</c:v>
                </c:pt>
                <c:pt idx="108">
                  <c:v>0.75032837832994703</c:v>
                </c:pt>
                <c:pt idx="109">
                  <c:v>0.74971026542969399</c:v>
                </c:pt>
                <c:pt idx="110">
                  <c:v>0.74908887799387103</c:v>
                </c:pt>
                <c:pt idx="111">
                  <c:v>0.74846418833213701</c:v>
                </c:pt>
                <c:pt idx="112">
                  <c:v>0.74783616841385903</c:v>
                </c:pt>
                <c:pt idx="113">
                  <c:v>0.74720478986431504</c:v>
                </c:pt>
                <c:pt idx="114">
                  <c:v>0.74657002396056305</c:v>
                </c:pt>
                <c:pt idx="115">
                  <c:v>0.74593184162701598</c:v>
                </c:pt>
                <c:pt idx="116">
                  <c:v>0.74529021343072999</c:v>
                </c:pt>
                <c:pt idx="117">
                  <c:v>0.74464510957645402</c:v>
                </c:pt>
                <c:pt idx="118">
                  <c:v>0.74399649990144801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A-4EF4-95B6-BCCB0815FE91}"/>
            </c:ext>
          </c:extLst>
        </c:ser>
        <c:ser>
          <c:idx val="0"/>
          <c:order val="1"/>
          <c:tx>
            <c:strRef>
              <c:f>'r var'!$H$1</c:f>
              <c:strCache>
                <c:ptCount val="1"/>
                <c:pt idx="0">
                  <c:v>Abso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 var'!$F$602:$F$720</c:f>
              <c:numCache>
                <c:formatCode>General</c:formatCode>
                <c:ptCount val="119"/>
                <c:pt idx="0">
                  <c:v>0.96132783266239297</c:v>
                </c:pt>
                <c:pt idx="1">
                  <c:v>0.81136069076705997</c:v>
                </c:pt>
                <c:pt idx="2">
                  <c:v>0.85365911540420503</c:v>
                </c:pt>
                <c:pt idx="3">
                  <c:v>0.89595754004134998</c:v>
                </c:pt>
                <c:pt idx="4">
                  <c:v>0.93825596467849603</c:v>
                </c:pt>
                <c:pt idx="5">
                  <c:v>0.98055438931564098</c:v>
                </c:pt>
                <c:pt idx="6">
                  <c:v>0.85237734496065498</c:v>
                </c:pt>
                <c:pt idx="7">
                  <c:v>0.88762603215827596</c:v>
                </c:pt>
                <c:pt idx="8">
                  <c:v>0.92287471935589704</c:v>
                </c:pt>
                <c:pt idx="9">
                  <c:v>0.95812340655351802</c:v>
                </c:pt>
                <c:pt idx="10">
                  <c:v>0.99337209375114</c:v>
                </c:pt>
                <c:pt idx="11">
                  <c:v>0.88167495509893801</c:v>
                </c:pt>
                <c:pt idx="12">
                  <c:v>0.91188811555404103</c:v>
                </c:pt>
                <c:pt idx="13">
                  <c:v>0.94210127600914495</c:v>
                </c:pt>
                <c:pt idx="14">
                  <c:v>0.97231443646424898</c:v>
                </c:pt>
                <c:pt idx="15">
                  <c:v>0.87721164730443402</c:v>
                </c:pt>
                <c:pt idx="16">
                  <c:v>0.90364816270264903</c:v>
                </c:pt>
                <c:pt idx="17">
                  <c:v>0.93008467810086504</c:v>
                </c:pt>
                <c:pt idx="18">
                  <c:v>0.95652119349908105</c:v>
                </c:pt>
                <c:pt idx="19">
                  <c:v>0.98295770889729694</c:v>
                </c:pt>
                <c:pt idx="20">
                  <c:v>0.89723931048490002</c:v>
                </c:pt>
                <c:pt idx="21">
                  <c:v>0.92073843528331401</c:v>
                </c:pt>
                <c:pt idx="22">
                  <c:v>0.94423756008172799</c:v>
                </c:pt>
                <c:pt idx="23">
                  <c:v>0.96773668488014197</c:v>
                </c:pt>
                <c:pt idx="24">
                  <c:v>0.99123580967855596</c:v>
                </c:pt>
                <c:pt idx="25">
                  <c:v>0.91326144102927398</c:v>
                </c:pt>
                <c:pt idx="26">
                  <c:v>0.93441065334784601</c:v>
                </c:pt>
                <c:pt idx="27">
                  <c:v>0.95555986566641904</c:v>
                </c:pt>
                <c:pt idx="28">
                  <c:v>0.97670907798499096</c:v>
                </c:pt>
                <c:pt idx="29">
                  <c:v>0.99785829030356399</c:v>
                </c:pt>
                <c:pt idx="30">
                  <c:v>0.92637045692921505</c:v>
                </c:pt>
                <c:pt idx="31">
                  <c:v>0.94559701358246295</c:v>
                </c:pt>
                <c:pt idx="32">
                  <c:v>0.96482357023571097</c:v>
                </c:pt>
                <c:pt idx="33">
                  <c:v>0.98405012688895899</c:v>
                </c:pt>
                <c:pt idx="34">
                  <c:v>0.91967029324702299</c:v>
                </c:pt>
                <c:pt idx="35">
                  <c:v>0.93729463684583303</c:v>
                </c:pt>
                <c:pt idx="36">
                  <c:v>0.95491898044464396</c:v>
                </c:pt>
                <c:pt idx="37">
                  <c:v>0.972543324043454</c:v>
                </c:pt>
                <c:pt idx="38">
                  <c:v>0.99016766764226505</c:v>
                </c:pt>
                <c:pt idx="39">
                  <c:v>0.93026954883791602</c:v>
                </c:pt>
                <c:pt idx="40">
                  <c:v>0.94653817369835602</c:v>
                </c:pt>
                <c:pt idx="41">
                  <c:v>0.96280679855879703</c:v>
                </c:pt>
                <c:pt idx="42">
                  <c:v>0.97907542341923703</c:v>
                </c:pt>
                <c:pt idx="43">
                  <c:v>0.99534404827967804</c:v>
                </c:pt>
                <c:pt idx="44">
                  <c:v>0.93935462505868095</c:v>
                </c:pt>
                <c:pt idx="45">
                  <c:v>0.95446120528623302</c:v>
                </c:pt>
                <c:pt idx="46">
                  <c:v>0.96956778551378497</c:v>
                </c:pt>
                <c:pt idx="47">
                  <c:v>0.98467436574133704</c:v>
                </c:pt>
                <c:pt idx="48">
                  <c:v>0.999780945968889</c:v>
                </c:pt>
                <c:pt idx="49">
                  <c:v>0.94722835778334502</c:v>
                </c:pt>
                <c:pt idx="50">
                  <c:v>0.96132783266239297</c:v>
                </c:pt>
                <c:pt idx="51">
                  <c:v>0.97542730754144102</c:v>
                </c:pt>
                <c:pt idx="52">
                  <c:v>0.98952678242048997</c:v>
                </c:pt>
                <c:pt idx="53">
                  <c:v>0.94089961621831697</c:v>
                </c:pt>
                <c:pt idx="54">
                  <c:v>0.95411787391742497</c:v>
                </c:pt>
                <c:pt idx="55">
                  <c:v>0.96733613161653298</c:v>
                </c:pt>
                <c:pt idx="56">
                  <c:v>0.98055438931564098</c:v>
                </c:pt>
                <c:pt idx="57">
                  <c:v>0.99377264701474899</c:v>
                </c:pt>
                <c:pt idx="58">
                  <c:v>0.947756145613041</c:v>
                </c:pt>
                <c:pt idx="59">
                  <c:v>0.96019685874161398</c:v>
                </c:pt>
                <c:pt idx="60">
                  <c:v>0.97263757187018596</c:v>
                </c:pt>
                <c:pt idx="61">
                  <c:v>0.98507828499875805</c:v>
                </c:pt>
                <c:pt idx="62">
                  <c:v>0.99751899812733003</c:v>
                </c:pt>
                <c:pt idx="63">
                  <c:v>0.95385083840835205</c:v>
                </c:pt>
                <c:pt idx="64">
                  <c:v>0.96560040080755905</c:v>
                </c:pt>
                <c:pt idx="65">
                  <c:v>0.97734996320676604</c:v>
                </c:pt>
                <c:pt idx="66">
                  <c:v>0.98909952560597303</c:v>
                </c:pt>
                <c:pt idx="67">
                  <c:v>0.94817282021543403</c:v>
                </c:pt>
                <c:pt idx="68">
                  <c:v>0.95930398459362998</c:v>
                </c:pt>
                <c:pt idx="69">
                  <c:v>0.97043514897182603</c:v>
                </c:pt>
                <c:pt idx="70">
                  <c:v>0.98156631335002198</c:v>
                </c:pt>
                <c:pt idx="71">
                  <c:v>0.99269747772821804</c:v>
                </c:pt>
                <c:pt idx="72">
                  <c:v>0.95363721000109403</c:v>
                </c:pt>
                <c:pt idx="73">
                  <c:v>0.96421181616037999</c:v>
                </c:pt>
                <c:pt idx="74">
                  <c:v>0.97478642231966595</c:v>
                </c:pt>
                <c:pt idx="75">
                  <c:v>0.98536102847895302</c:v>
                </c:pt>
                <c:pt idx="76">
                  <c:v>0.99593563463823898</c:v>
                </c:pt>
                <c:pt idx="77">
                  <c:v>0.95858118171192896</c:v>
                </c:pt>
                <c:pt idx="78">
                  <c:v>0.96865223519696397</c:v>
                </c:pt>
                <c:pt idx="79">
                  <c:v>0.97872328868199798</c:v>
                </c:pt>
                <c:pt idx="80">
                  <c:v>0.98879434216703299</c:v>
                </c:pt>
                <c:pt idx="81">
                  <c:v>0.998865395652067</c:v>
                </c:pt>
                <c:pt idx="82">
                  <c:v>0.96307570144905197</c:v>
                </c:pt>
                <c:pt idx="83">
                  <c:v>0.97268897977567603</c:v>
                </c:pt>
                <c:pt idx="84">
                  <c:v>0.98230225810229999</c:v>
                </c:pt>
                <c:pt idx="85">
                  <c:v>0.99191553642892405</c:v>
                </c:pt>
                <c:pt idx="86">
                  <c:v>0.95798408367921895</c:v>
                </c:pt>
                <c:pt idx="87">
                  <c:v>0.96717939338294701</c:v>
                </c:pt>
                <c:pt idx="88">
                  <c:v>0.97637470308667396</c:v>
                </c:pt>
                <c:pt idx="89">
                  <c:v>0.98557001279040102</c:v>
                </c:pt>
                <c:pt idx="90">
                  <c:v>0.99476532249412797</c:v>
                </c:pt>
                <c:pt idx="91">
                  <c:v>0.96212893918961195</c:v>
                </c:pt>
                <c:pt idx="92">
                  <c:v>0.97094111098901703</c:v>
                </c:pt>
                <c:pt idx="93">
                  <c:v>0.979753282788422</c:v>
                </c:pt>
                <c:pt idx="94">
                  <c:v>0.98856545458782696</c:v>
                </c:pt>
                <c:pt idx="95">
                  <c:v>0.99737762638723304</c:v>
                </c:pt>
                <c:pt idx="96">
                  <c:v>0.96594220625917204</c:v>
                </c:pt>
                <c:pt idx="97">
                  <c:v>0.97440189118660203</c:v>
                </c:pt>
                <c:pt idx="98">
                  <c:v>0.98286157611403102</c:v>
                </c:pt>
                <c:pt idx="99">
                  <c:v>0.99132126104146001</c:v>
                </c:pt>
                <c:pt idx="100">
                  <c:v>0.999780945968889</c:v>
                </c:pt>
                <c:pt idx="101">
                  <c:v>0.96946214509261297</c:v>
                </c:pt>
                <c:pt idx="102">
                  <c:v>0.97759645752283297</c:v>
                </c:pt>
                <c:pt idx="103">
                  <c:v>0.98573076995305398</c:v>
                </c:pt>
                <c:pt idx="104">
                  <c:v>0.99386508238327398</c:v>
                </c:pt>
                <c:pt idx="105">
                  <c:v>0.96488830611669796</c:v>
                </c:pt>
                <c:pt idx="106">
                  <c:v>0.97272134771617003</c:v>
                </c:pt>
                <c:pt idx="107">
                  <c:v>0.98055438931564098</c:v>
                </c:pt>
                <c:pt idx="108">
                  <c:v>0.98838743091511205</c:v>
                </c:pt>
                <c:pt idx="109">
                  <c:v>0.99622047251458401</c:v>
                </c:pt>
                <c:pt idx="110">
                  <c:v>0.96819446003855303</c:v>
                </c:pt>
                <c:pt idx="111">
                  <c:v>0.97574775015232895</c:v>
                </c:pt>
                <c:pt idx="112">
                  <c:v>0.98330104026610499</c:v>
                </c:pt>
                <c:pt idx="113">
                  <c:v>0.99085433037988102</c:v>
                </c:pt>
                <c:pt idx="114">
                  <c:v>0.99840762049365706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var'!$H$602:$H$720</c:f>
              <c:numCache>
                <c:formatCode>General</c:formatCode>
                <c:ptCount val="119"/>
                <c:pt idx="0">
                  <c:v>0.68786570614470299</c:v>
                </c:pt>
                <c:pt idx="1">
                  <c:v>0.69696195180837806</c:v>
                </c:pt>
                <c:pt idx="2">
                  <c:v>0.70461215245167297</c:v>
                </c:pt>
                <c:pt idx="3">
                  <c:v>0.710595928680399</c:v>
                </c:pt>
                <c:pt idx="4">
                  <c:v>0.71506770911576401</c:v>
                </c:pt>
                <c:pt idx="5">
                  <c:v>0.71817380746550297</c:v>
                </c:pt>
                <c:pt idx="6">
                  <c:v>0.72685678121127095</c:v>
                </c:pt>
                <c:pt idx="7">
                  <c:v>0.72933510492085496</c:v>
                </c:pt>
                <c:pt idx="8">
                  <c:v>0.73090959513168996</c:v>
                </c:pt>
                <c:pt idx="9">
                  <c:v>0.73167941792776703</c:v>
                </c:pt>
                <c:pt idx="10">
                  <c:v>0.73173488243338303</c:v>
                </c:pt>
                <c:pt idx="11">
                  <c:v>0.740108521931372</c:v>
                </c:pt>
                <c:pt idx="12">
                  <c:v>0.740140400586629</c:v>
                </c:pt>
                <c:pt idx="13">
                  <c:v>0.73969876670600698</c:v>
                </c:pt>
                <c:pt idx="14">
                  <c:v>0.73883919252900199</c:v>
                </c:pt>
                <c:pt idx="15">
                  <c:v>0.74631049229803603</c:v>
                </c:pt>
                <c:pt idx="16">
                  <c:v>0.74555330840956602</c:v>
                </c:pt>
                <c:pt idx="17">
                  <c:v>0.74451564428119099</c:v>
                </c:pt>
                <c:pt idx="18">
                  <c:v>0.74323055491784096</c:v>
                </c:pt>
                <c:pt idx="19">
                  <c:v>0.74172694818061402</c:v>
                </c:pt>
                <c:pt idx="20">
                  <c:v>0.74876588291276303</c:v>
                </c:pt>
                <c:pt idx="21">
                  <c:v>0.74746440205458897</c:v>
                </c:pt>
                <c:pt idx="22">
                  <c:v>0.746013740961606</c:v>
                </c:pt>
                <c:pt idx="23">
                  <c:v>0.74443055576866202</c:v>
                </c:pt>
                <c:pt idx="24">
                  <c:v>0.74272916605417405</c:v>
                </c:pt>
                <c:pt idx="25">
                  <c:v>0.74931849304581899</c:v>
                </c:pt>
                <c:pt idx="26">
                  <c:v>0.74783664099233804</c:v>
                </c:pt>
                <c:pt idx="27">
                  <c:v>0.74627198316697596</c:v>
                </c:pt>
                <c:pt idx="28">
                  <c:v>0.744632580187781</c:v>
                </c:pt>
                <c:pt idx="29">
                  <c:v>0.74292524402837301</c:v>
                </c:pt>
                <c:pt idx="30">
                  <c:v>0.74907854821284903</c:v>
                </c:pt>
                <c:pt idx="31">
                  <c:v>0.74757810400479197</c:v>
                </c:pt>
                <c:pt idx="32">
                  <c:v>0.74602843785445505</c:v>
                </c:pt>
                <c:pt idx="33">
                  <c:v>0.74443329404721803</c:v>
                </c:pt>
                <c:pt idx="34">
                  <c:v>0.74996223302857601</c:v>
                </c:pt>
                <c:pt idx="35">
                  <c:v>0.74854409999774596</c:v>
                </c:pt>
                <c:pt idx="36">
                  <c:v>0.74709203294753401</c:v>
                </c:pt>
                <c:pt idx="37">
                  <c:v>0.74560805228945803</c:v>
                </c:pt>
                <c:pt idx="38">
                  <c:v>0.74409380249244805</c:v>
                </c:pt>
                <c:pt idx="39">
                  <c:v>0.74928769443699395</c:v>
                </c:pt>
                <c:pt idx="40">
                  <c:v>0.74793134469414502</c:v>
                </c:pt>
                <c:pt idx="41">
                  <c:v>0.74655150605891596</c:v>
                </c:pt>
                <c:pt idx="42">
                  <c:v>0.74514901979030701</c:v>
                </c:pt>
                <c:pt idx="43">
                  <c:v>0.74372453768258795</c:v>
                </c:pt>
                <c:pt idx="44">
                  <c:v>0.74861407932859303</c:v>
                </c:pt>
                <c:pt idx="45">
                  <c:v>0.747329132803497</c:v>
                </c:pt>
                <c:pt idx="46">
                  <c:v>0.74602650823661698</c:v>
                </c:pt>
                <c:pt idx="47">
                  <c:v>0.74470649831045099</c:v>
                </c:pt>
                <c:pt idx="48">
                  <c:v>0.743369300698141</c:v>
                </c:pt>
                <c:pt idx="49">
                  <c:v>0.74798399807174099</c:v>
                </c:pt>
                <c:pt idx="50">
                  <c:v>0.74677003911903805</c:v>
                </c:pt>
                <c:pt idx="51">
                  <c:v>0.74554187434651498</c:v>
                </c:pt>
                <c:pt idx="52">
                  <c:v>0.74429955126175495</c:v>
                </c:pt>
                <c:pt idx="53">
                  <c:v>0.74854520616833298</c:v>
                </c:pt>
                <c:pt idx="54">
                  <c:v>0.74740985561606499</c:v>
                </c:pt>
                <c:pt idx="55">
                  <c:v>0.74626258181542204</c:v>
                </c:pt>
                <c:pt idx="56">
                  <c:v>0.74510335795223204</c:v>
                </c:pt>
                <c:pt idx="57">
                  <c:v>0.74393212914705298</c:v>
                </c:pt>
                <c:pt idx="58">
                  <c:v>0.747967440568999</c:v>
                </c:pt>
                <c:pt idx="59">
                  <c:v>0.74689165716166706</c:v>
                </c:pt>
                <c:pt idx="60">
                  <c:v>0.74580559267018898</c:v>
                </c:pt>
                <c:pt idx="61">
                  <c:v>0.74470916993173197</c:v>
                </c:pt>
                <c:pt idx="62">
                  <c:v>0.74360229715177595</c:v>
                </c:pt>
                <c:pt idx="63">
                  <c:v>0.74744614978094004</c:v>
                </c:pt>
                <c:pt idx="64">
                  <c:v>0.74642484660817399</c:v>
                </c:pt>
                <c:pt idx="65">
                  <c:v>0.74539448187734803</c:v>
                </c:pt>
                <c:pt idx="66">
                  <c:v>0.74435496374655996</c:v>
                </c:pt>
                <c:pt idx="67">
                  <c:v>0.74793897467170101</c:v>
                </c:pt>
                <c:pt idx="68">
                  <c:v>0.74697531613469104</c:v>
                </c:pt>
                <c:pt idx="69">
                  <c:v>0.746003642798855</c:v>
                </c:pt>
                <c:pt idx="70">
                  <c:v>0.74502386846659696</c:v>
                </c:pt>
                <c:pt idx="71">
                  <c:v>0.74403590189366398</c:v>
                </c:pt>
                <c:pt idx="72">
                  <c:v>0.74746805160746099</c:v>
                </c:pt>
                <c:pt idx="73">
                  <c:v>0.74654882842683501</c:v>
                </c:pt>
                <c:pt idx="74">
                  <c:v>0.74562237458620295</c:v>
                </c:pt>
                <c:pt idx="75">
                  <c:v>0.74468860841891604</c:v>
                </c:pt>
                <c:pt idx="76">
                  <c:v>0.74374744519529801</c:v>
                </c:pt>
                <c:pt idx="77">
                  <c:v>0.74703970756465699</c:v>
                </c:pt>
                <c:pt idx="78">
                  <c:v>0.74616111346013603</c:v>
                </c:pt>
                <c:pt idx="79">
                  <c:v>0.74527594729987801</c:v>
                </c:pt>
                <c:pt idx="80">
                  <c:v>0.74438413463615105</c:v>
                </c:pt>
                <c:pt idx="81">
                  <c:v>0.74348559900626698</c:v>
                </c:pt>
                <c:pt idx="82">
                  <c:v>0.74664865695939897</c:v>
                </c:pt>
                <c:pt idx="83">
                  <c:v>0.74580730555089103</c:v>
                </c:pt>
                <c:pt idx="84">
                  <c:v>0.74495994702467905</c:v>
                </c:pt>
                <c:pt idx="85">
                  <c:v>0.74410651461160104</c:v>
                </c:pt>
                <c:pt idx="86">
                  <c:v>0.74709199895370904</c:v>
                </c:pt>
                <c:pt idx="87">
                  <c:v>0.74629034434966401</c:v>
                </c:pt>
                <c:pt idx="88">
                  <c:v>0.74548323254123405</c:v>
                </c:pt>
                <c:pt idx="89">
                  <c:v>0.74467060509934302</c:v>
                </c:pt>
                <c:pt idx="90">
                  <c:v>0.74385240249613704</c:v>
                </c:pt>
                <c:pt idx="91">
                  <c:v>0.74673138124645499</c:v>
                </c:pt>
                <c:pt idx="92">
                  <c:v>0.74596087577988102</c:v>
                </c:pt>
                <c:pt idx="93">
                  <c:v>0.74518533867660597</c:v>
                </c:pt>
                <c:pt idx="94">
                  <c:v>0.74440471777539996</c:v>
                </c:pt>
                <c:pt idx="95">
                  <c:v>0.74361896005078398</c:v>
                </c:pt>
                <c:pt idx="96">
                  <c:v>0.74639860530097202</c:v>
                </c:pt>
                <c:pt idx="97">
                  <c:v>0.74565692721466303</c:v>
                </c:pt>
                <c:pt idx="98">
                  <c:v>0.74491059416928995</c:v>
                </c:pt>
                <c:pt idx="99">
                  <c:v>0.74415955956194102</c:v>
                </c:pt>
                <c:pt idx="100">
                  <c:v>0.74340377608358599</c:v>
                </c:pt>
                <c:pt idx="101">
                  <c:v>0.74609058053729305</c:v>
                </c:pt>
                <c:pt idx="102">
                  <c:v>0.74537565522628402</c:v>
                </c:pt>
                <c:pt idx="103">
                  <c:v>0.744656410407049</c:v>
                </c:pt>
                <c:pt idx="104">
                  <c:v>0.74393280434604003</c:v>
                </c:pt>
                <c:pt idx="105">
                  <c:v>0.74649070113135796</c:v>
                </c:pt>
                <c:pt idx="106">
                  <c:v>0.74580465092056603</c:v>
                </c:pt>
                <c:pt idx="107">
                  <c:v>0.74511461843067495</c:v>
                </c:pt>
                <c:pt idx="108">
                  <c:v>0.74442056667472001</c:v>
                </c:pt>
                <c:pt idx="109">
                  <c:v>0.74372245816782301</c:v>
                </c:pt>
                <c:pt idx="110">
                  <c:v>0.74620162118505595</c:v>
                </c:pt>
                <c:pt idx="111">
                  <c:v>0.74553852426405998</c:v>
                </c:pt>
                <c:pt idx="112">
                  <c:v>0.74487171132025198</c:v>
                </c:pt>
                <c:pt idx="113">
                  <c:v>0.74420114900505197</c:v>
                </c:pt>
                <c:pt idx="114">
                  <c:v>0.74352680354095402</c:v>
                </c:pt>
                <c:pt idx="115">
                  <c:v>0.74593184162701598</c:v>
                </c:pt>
                <c:pt idx="116">
                  <c:v>0.74529021343072999</c:v>
                </c:pt>
                <c:pt idx="117">
                  <c:v>0.74464510957645402</c:v>
                </c:pt>
                <c:pt idx="118">
                  <c:v>0.74399649990144801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A-4EF4-95B6-BCCB0815FE91}"/>
            </c:ext>
          </c:extLst>
        </c:ser>
        <c:ser>
          <c:idx val="2"/>
          <c:order val="2"/>
          <c:tx>
            <c:v>Abso2_40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 var'!$AB$723:$AB$841</c:f>
              <c:numCache>
                <c:formatCode>General</c:formatCode>
                <c:ptCount val="119"/>
                <c:pt idx="0">
                  <c:v>9.6132783266239294E-2</c:v>
                </c:pt>
                <c:pt idx="1">
                  <c:v>0.101420086345882</c:v>
                </c:pt>
                <c:pt idx="2">
                  <c:v>0.106707389425526</c:v>
                </c:pt>
                <c:pt idx="3">
                  <c:v>0.111994692505169</c:v>
                </c:pt>
                <c:pt idx="4">
                  <c:v>0.117281995584812</c:v>
                </c:pt>
                <c:pt idx="5">
                  <c:v>0.122569298664455</c:v>
                </c:pt>
                <c:pt idx="6">
                  <c:v>0.12785660174409799</c:v>
                </c:pt>
                <c:pt idx="7">
                  <c:v>0.133143904823741</c:v>
                </c:pt>
                <c:pt idx="8">
                  <c:v>0.13843120790338501</c:v>
                </c:pt>
                <c:pt idx="9">
                  <c:v>0.14371851098302801</c:v>
                </c:pt>
                <c:pt idx="10">
                  <c:v>0.14900581406267099</c:v>
                </c:pt>
                <c:pt idx="11">
                  <c:v>0.154293117142314</c:v>
                </c:pt>
                <c:pt idx="12">
                  <c:v>0.15958042022195701</c:v>
                </c:pt>
                <c:pt idx="13">
                  <c:v>0.16486772330159999</c:v>
                </c:pt>
                <c:pt idx="14">
                  <c:v>0.170155026381244</c:v>
                </c:pt>
                <c:pt idx="15">
                  <c:v>0.175442329460887</c:v>
                </c:pt>
                <c:pt idx="16">
                  <c:v>0.18072963254053001</c:v>
                </c:pt>
                <c:pt idx="17">
                  <c:v>0.18601693562017299</c:v>
                </c:pt>
                <c:pt idx="18">
                  <c:v>0.191304238699816</c:v>
                </c:pt>
                <c:pt idx="19">
                  <c:v>0.19659154177945901</c:v>
                </c:pt>
                <c:pt idx="20">
                  <c:v>0.20187884485910301</c:v>
                </c:pt>
                <c:pt idx="21">
                  <c:v>0.20716614793874599</c:v>
                </c:pt>
                <c:pt idx="22">
                  <c:v>0.212453451018389</c:v>
                </c:pt>
                <c:pt idx="23">
                  <c:v>0.21774075409803201</c:v>
                </c:pt>
                <c:pt idx="24">
                  <c:v>0.22302805717767499</c:v>
                </c:pt>
                <c:pt idx="25">
                  <c:v>0.228315360257318</c:v>
                </c:pt>
                <c:pt idx="26">
                  <c:v>0.233602663336961</c:v>
                </c:pt>
                <c:pt idx="27">
                  <c:v>0.23888996641660501</c:v>
                </c:pt>
                <c:pt idx="28">
                  <c:v>0.24417726949624799</c:v>
                </c:pt>
                <c:pt idx="29">
                  <c:v>0.249464572575891</c:v>
                </c:pt>
                <c:pt idx="30">
                  <c:v>0.25475187565553398</c:v>
                </c:pt>
                <c:pt idx="31">
                  <c:v>0.26003917873517701</c:v>
                </c:pt>
                <c:pt idx="32">
                  <c:v>0.26532648181481999</c:v>
                </c:pt>
                <c:pt idx="33">
                  <c:v>0.27061378489446403</c:v>
                </c:pt>
                <c:pt idx="34">
                  <c:v>0.27590108797410701</c:v>
                </c:pt>
                <c:pt idx="35">
                  <c:v>0.28118839105374999</c:v>
                </c:pt>
                <c:pt idx="36">
                  <c:v>0.28647569413339302</c:v>
                </c:pt>
                <c:pt idx="37">
                  <c:v>0.291762997213036</c:v>
                </c:pt>
                <c:pt idx="38">
                  <c:v>0.29705030029267998</c:v>
                </c:pt>
                <c:pt idx="39">
                  <c:v>0.30233760337232302</c:v>
                </c:pt>
                <c:pt idx="40">
                  <c:v>0.307624906451966</c:v>
                </c:pt>
                <c:pt idx="41">
                  <c:v>0.31291220953160898</c:v>
                </c:pt>
                <c:pt idx="42">
                  <c:v>0.31819951261125201</c:v>
                </c:pt>
                <c:pt idx="43">
                  <c:v>0.32348681569089499</c:v>
                </c:pt>
                <c:pt idx="44">
                  <c:v>0.32877411877053803</c:v>
                </c:pt>
                <c:pt idx="45">
                  <c:v>0.33406142185018201</c:v>
                </c:pt>
                <c:pt idx="46">
                  <c:v>0.33934872492982499</c:v>
                </c:pt>
                <c:pt idx="47">
                  <c:v>0.34463602800946802</c:v>
                </c:pt>
                <c:pt idx="48">
                  <c:v>0.349923331089111</c:v>
                </c:pt>
                <c:pt idx="49">
                  <c:v>0.35521063416875398</c:v>
                </c:pt>
                <c:pt idx="50">
                  <c:v>0.36049793724839702</c:v>
                </c:pt>
                <c:pt idx="51">
                  <c:v>0.36578524032804099</c:v>
                </c:pt>
                <c:pt idx="52">
                  <c:v>0.37107254340768397</c:v>
                </c:pt>
                <c:pt idx="53">
                  <c:v>0.37635984648732701</c:v>
                </c:pt>
                <c:pt idx="54">
                  <c:v>0.38164714956696999</c:v>
                </c:pt>
                <c:pt idx="55">
                  <c:v>0.38693445264661303</c:v>
                </c:pt>
                <c:pt idx="56">
                  <c:v>0.39222175572625601</c:v>
                </c:pt>
                <c:pt idx="57">
                  <c:v>0.39750905880589998</c:v>
                </c:pt>
                <c:pt idx="58">
                  <c:v>0.40279636188554302</c:v>
                </c:pt>
                <c:pt idx="59">
                  <c:v>0.408083664965186</c:v>
                </c:pt>
                <c:pt idx="60">
                  <c:v>0.41337096804482898</c:v>
                </c:pt>
                <c:pt idx="61">
                  <c:v>0.41865827112447201</c:v>
                </c:pt>
                <c:pt idx="62">
                  <c:v>0.42394557420411499</c:v>
                </c:pt>
                <c:pt idx="63">
                  <c:v>0.42923287728375897</c:v>
                </c:pt>
                <c:pt idx="64">
                  <c:v>0.43452018036340201</c:v>
                </c:pt>
                <c:pt idx="65">
                  <c:v>0.43980748344304499</c:v>
                </c:pt>
                <c:pt idx="66">
                  <c:v>0.44509478652268802</c:v>
                </c:pt>
                <c:pt idx="67">
                  <c:v>0.450382089602331</c:v>
                </c:pt>
                <c:pt idx="68">
                  <c:v>0.45566939268197398</c:v>
                </c:pt>
                <c:pt idx="69">
                  <c:v>0.46095669576161702</c:v>
                </c:pt>
                <c:pt idx="70">
                  <c:v>0.466243998841261</c:v>
                </c:pt>
                <c:pt idx="71">
                  <c:v>0.47153130192090398</c:v>
                </c:pt>
                <c:pt idx="72">
                  <c:v>0.47681860500054701</c:v>
                </c:pt>
                <c:pt idx="73">
                  <c:v>0.48210590808018999</c:v>
                </c:pt>
                <c:pt idx="74">
                  <c:v>0.48739321115983297</c:v>
                </c:pt>
                <c:pt idx="75">
                  <c:v>0.49268051423947601</c:v>
                </c:pt>
                <c:pt idx="76">
                  <c:v>0.49796781731911999</c:v>
                </c:pt>
                <c:pt idx="77">
                  <c:v>0.50325512039876297</c:v>
                </c:pt>
                <c:pt idx="78">
                  <c:v>0.50854242347840595</c:v>
                </c:pt>
                <c:pt idx="79">
                  <c:v>0.51382972655804904</c:v>
                </c:pt>
                <c:pt idx="80">
                  <c:v>0.51911702963769202</c:v>
                </c:pt>
                <c:pt idx="81">
                  <c:v>0.524404332717335</c:v>
                </c:pt>
                <c:pt idx="82">
                  <c:v>0.52969163579697898</c:v>
                </c:pt>
                <c:pt idx="83">
                  <c:v>0.53497893887662196</c:v>
                </c:pt>
                <c:pt idx="84">
                  <c:v>0.54026624195626505</c:v>
                </c:pt>
                <c:pt idx="85">
                  <c:v>0.54555354503590803</c:v>
                </c:pt>
                <c:pt idx="86">
                  <c:v>0.55084084811555101</c:v>
                </c:pt>
                <c:pt idx="87">
                  <c:v>0.55612815119519399</c:v>
                </c:pt>
                <c:pt idx="88">
                  <c:v>0.56141545427483697</c:v>
                </c:pt>
                <c:pt idx="89">
                  <c:v>0.56670275735448095</c:v>
                </c:pt>
                <c:pt idx="90">
                  <c:v>0.57199006043412404</c:v>
                </c:pt>
                <c:pt idx="91">
                  <c:v>0.57727736351376702</c:v>
                </c:pt>
                <c:pt idx="92">
                  <c:v>0.58256466659341</c:v>
                </c:pt>
                <c:pt idx="93">
                  <c:v>0.58785196967305298</c:v>
                </c:pt>
                <c:pt idx="94">
                  <c:v>0.59313927275269596</c:v>
                </c:pt>
                <c:pt idx="95">
                  <c:v>0.59842657583234005</c:v>
                </c:pt>
                <c:pt idx="96">
                  <c:v>0.60371387891198303</c:v>
                </c:pt>
                <c:pt idx="97">
                  <c:v>0.60900118199162601</c:v>
                </c:pt>
                <c:pt idx="98">
                  <c:v>0.61428848507126899</c:v>
                </c:pt>
                <c:pt idx="99">
                  <c:v>0.61957578815091197</c:v>
                </c:pt>
                <c:pt idx="100">
                  <c:v>0.62486309123055594</c:v>
                </c:pt>
                <c:pt idx="101">
                  <c:v>0.63015039431019904</c:v>
                </c:pt>
                <c:pt idx="102">
                  <c:v>0.63543769738984202</c:v>
                </c:pt>
                <c:pt idx="103">
                  <c:v>0.640725000469485</c:v>
                </c:pt>
                <c:pt idx="104">
                  <c:v>0.64601230354912798</c:v>
                </c:pt>
                <c:pt idx="105">
                  <c:v>0.65129960662877096</c:v>
                </c:pt>
                <c:pt idx="106">
                  <c:v>0.65658690970841405</c:v>
                </c:pt>
                <c:pt idx="107">
                  <c:v>0.66187421278805803</c:v>
                </c:pt>
                <c:pt idx="108">
                  <c:v>0.667161515867701</c:v>
                </c:pt>
                <c:pt idx="109">
                  <c:v>0.67244881894734398</c:v>
                </c:pt>
                <c:pt idx="110">
                  <c:v>0.67773612202698696</c:v>
                </c:pt>
                <c:pt idx="111">
                  <c:v>0.68302342510663006</c:v>
                </c:pt>
                <c:pt idx="112">
                  <c:v>0.68831072818627304</c:v>
                </c:pt>
                <c:pt idx="113">
                  <c:v>0.69359803126591701</c:v>
                </c:pt>
                <c:pt idx="114">
                  <c:v>0.69888533434555999</c:v>
                </c:pt>
                <c:pt idx="115">
                  <c:v>0.70417263742520297</c:v>
                </c:pt>
                <c:pt idx="116">
                  <c:v>0.70945994050484595</c:v>
                </c:pt>
                <c:pt idx="117">
                  <c:v>0.71474724358448904</c:v>
                </c:pt>
                <c:pt idx="118">
                  <c:v>0.72003454666413202</c:v>
                </c:pt>
              </c:numCache>
            </c:numRef>
          </c:xVal>
          <c:yVal>
            <c:numRef>
              <c:f>'r var'!$AD$723:$AD$841</c:f>
              <c:numCache>
                <c:formatCode>General</c:formatCode>
                <c:ptCount val="119"/>
                <c:pt idx="0">
                  <c:v>0.67636130013633899</c:v>
                </c:pt>
                <c:pt idx="1">
                  <c:v>0.68941541479992996</c:v>
                </c:pt>
                <c:pt idx="2">
                  <c:v>0.70114378910895303</c:v>
                </c:pt>
                <c:pt idx="3">
                  <c:v>0.71166894119622204</c:v>
                </c:pt>
                <c:pt idx="4">
                  <c:v>0.72110353092797297</c:v>
                </c:pt>
                <c:pt idx="5">
                  <c:v>0.72955089659751504</c:v>
                </c:pt>
                <c:pt idx="6">
                  <c:v>0.73710561324161605</c:v>
                </c:pt>
                <c:pt idx="7">
                  <c:v>0.74385405894738399</c:v>
                </c:pt>
                <c:pt idx="8">
                  <c:v>0.74987497839028705</c:v>
                </c:pt>
                <c:pt idx="9">
                  <c:v>0.75524003529324601</c:v>
                </c:pt>
                <c:pt idx="10">
                  <c:v>0.76001434755771302</c:v>
                </c:pt>
                <c:pt idx="11">
                  <c:v>0.764257000531126</c:v>
                </c:pt>
                <c:pt idx="12">
                  <c:v>0.768021535281594</c:v>
                </c:pt>
                <c:pt idx="13">
                  <c:v>0.77135640989093301</c:v>
                </c:pt>
                <c:pt idx="14">
                  <c:v>0.77430543268895702</c:v>
                </c:pt>
                <c:pt idx="15">
                  <c:v>0.77690816706995702</c:v>
                </c:pt>
                <c:pt idx="16">
                  <c:v>0.77920030808807395</c:v>
                </c:pt>
                <c:pt idx="17">
                  <c:v>0.78121403144909596</c:v>
                </c:pt>
                <c:pt idx="18">
                  <c:v>0.78297831582633604</c:v>
                </c:pt>
                <c:pt idx="19">
                  <c:v>0.78451923964821701</c:v>
                </c:pt>
                <c:pt idx="20">
                  <c:v>0.78586025365253498</c:v>
                </c:pt>
                <c:pt idx="21">
                  <c:v>0.78702243059207799</c:v>
                </c:pt>
                <c:pt idx="22">
                  <c:v>0.78802469352053806</c:v>
                </c:pt>
                <c:pt idx="23">
                  <c:v>0.78888402409680802</c:v>
                </c:pt>
                <c:pt idx="24">
                  <c:v>0.78961565232818198</c:v>
                </c:pt>
                <c:pt idx="25">
                  <c:v>0.79023322913560901</c:v>
                </c:pt>
                <c:pt idx="26">
                  <c:v>0.79074898307235397</c:v>
                </c:pt>
                <c:pt idx="27">
                  <c:v>0.79117386246587396</c:v>
                </c:pt>
                <c:pt idx="28">
                  <c:v>0.79151766418471803</c:v>
                </c:pt>
                <c:pt idx="29">
                  <c:v>0.79178915016071105</c:v>
                </c:pt>
                <c:pt idx="30">
                  <c:v>0.79199615272361201</c:v>
                </c:pt>
                <c:pt idx="31">
                  <c:v>0.792145669732638</c:v>
                </c:pt>
                <c:pt idx="32">
                  <c:v>0.79224395041764595</c:v>
                </c:pt>
                <c:pt idx="33">
                  <c:v>0.79229657277367305</c:v>
                </c:pt>
                <c:pt idx="34">
                  <c:v>0.79230851328611396</c:v>
                </c:pt>
                <c:pt idx="35">
                  <c:v>0.79228420970085001</c:v>
                </c:pt>
                <c:pt idx="36">
                  <c:v>0.79222761749420401</c:v>
                </c:pt>
                <c:pt idx="37">
                  <c:v>0.79214226064180604</c:v>
                </c:pt>
                <c:pt idx="38">
                  <c:v>0.79203127723345401</c:v>
                </c:pt>
                <c:pt idx="39">
                  <c:v>0.79189746043270404</c:v>
                </c:pt>
                <c:pt idx="40">
                  <c:v>0.79174329523513098</c:v>
                </c:pt>
                <c:pt idx="41">
                  <c:v>0.79157099143791398</c:v>
                </c:pt>
                <c:pt idx="42">
                  <c:v>0.79138251319536002</c:v>
                </c:pt>
                <c:pt idx="43">
                  <c:v>0.79117960550008404</c:v>
                </c:pt>
                <c:pt idx="44">
                  <c:v>0.79096381789755499</c:v>
                </c:pt>
                <c:pt idx="45">
                  <c:v>0.79073652571252595</c:v>
                </c:pt>
                <c:pt idx="46">
                  <c:v>0.790498949039107</c:v>
                </c:pt>
                <c:pt idx="47">
                  <c:v>0.79025216972201096</c:v>
                </c:pt>
                <c:pt idx="48">
                  <c:v>0.78999714653426201</c:v>
                </c:pt>
                <c:pt idx="49">
                  <c:v>0.78973472873663297</c:v>
                </c:pt>
                <c:pt idx="50">
                  <c:v>0.78946566818576003</c:v>
                </c:pt>
                <c:pt idx="51">
                  <c:v>0.78919063014132995</c:v>
                </c:pt>
                <c:pt idx="52">
                  <c:v>0.78891020290775604</c:v>
                </c:pt>
                <c:pt idx="53">
                  <c:v>0.788624906432146</c:v>
                </c:pt>
                <c:pt idx="54">
                  <c:v>0.78833519996809998</c:v>
                </c:pt>
                <c:pt idx="55">
                  <c:v>0.78804148890377301</c:v>
                </c:pt>
                <c:pt idx="56">
                  <c:v>0.78774413084262296</c:v>
                </c:pt>
                <c:pt idx="57">
                  <c:v>0.787443441016204</c:v>
                </c:pt>
                <c:pt idx="58">
                  <c:v>0.78713969710022902</c:v>
                </c:pt>
                <c:pt idx="59">
                  <c:v>0.78683314349776701</c:v>
                </c:pt>
                <c:pt idx="60">
                  <c:v>0.78652399514681304</c:v>
                </c:pt>
                <c:pt idx="61">
                  <c:v>0.78621244090352904</c:v>
                </c:pt>
                <c:pt idx="62">
                  <c:v>0.78589864654708497</c:v>
                </c:pt>
                <c:pt idx="63">
                  <c:v>0.78558275744720996</c:v>
                </c:pt>
                <c:pt idx="64">
                  <c:v>0.78526490093122503</c:v>
                </c:pt>
                <c:pt idx="65">
                  <c:v>0.78494518838345995</c:v>
                </c:pt>
                <c:pt idx="66">
                  <c:v>0.78462371710645196</c:v>
                </c:pt>
                <c:pt idx="67">
                  <c:v>0.784300571970175</c:v>
                </c:pt>
                <c:pt idx="68">
                  <c:v>0.78397582687277501</c:v>
                </c:pt>
                <c:pt idx="69">
                  <c:v>0.78364954603374104</c:v>
                </c:pt>
                <c:pt idx="70">
                  <c:v>0.78332178513818396</c:v>
                </c:pt>
                <c:pt idx="71">
                  <c:v>0.78299259234888596</c:v>
                </c:pt>
                <c:pt idx="72">
                  <c:v>0.78266200920097395</c:v>
                </c:pt>
                <c:pt idx="73">
                  <c:v>0.78233007139243904</c:v>
                </c:pt>
                <c:pt idx="74">
                  <c:v>0.781996809482288</c:v>
                </c:pt>
                <c:pt idx="75">
                  <c:v>0.78166224950681196</c:v>
                </c:pt>
                <c:pt idx="76">
                  <c:v>0.781326413523309</c:v>
                </c:pt>
                <c:pt idx="77">
                  <c:v>0.78098932008954403</c:v>
                </c:pt>
                <c:pt idx="78">
                  <c:v>0.78065098468634897</c:v>
                </c:pt>
                <c:pt idx="79">
                  <c:v>0.78031142008989096</c:v>
                </c:pt>
                <c:pt idx="80">
                  <c:v>0.779970636699442</c:v>
                </c:pt>
                <c:pt idx="81">
                  <c:v>0.77962864282581401</c:v>
                </c:pt>
                <c:pt idx="82">
                  <c:v>0.77928544494504404</c:v>
                </c:pt>
                <c:pt idx="83">
                  <c:v>0.77894104792139396</c:v>
                </c:pt>
                <c:pt idx="84">
                  <c:v>0.778595455203269</c:v>
                </c:pt>
                <c:pt idx="85">
                  <c:v>0.77824866899523804</c:v>
                </c:pt>
                <c:pt idx="86">
                  <c:v>0.77790069040899701</c:v>
                </c:pt>
                <c:pt idx="87">
                  <c:v>0.77755151959576596</c:v>
                </c:pt>
                <c:pt idx="88">
                  <c:v>0.77720115586233696</c:v>
                </c:pt>
                <c:pt idx="89">
                  <c:v>0.776849597772726</c:v>
                </c:pt>
                <c:pt idx="90">
                  <c:v>0.77649684323716095</c:v>
                </c:pt>
                <c:pt idx="91">
                  <c:v>0.77614288958993705</c:v>
                </c:pt>
                <c:pt idx="92">
                  <c:v>0.775787733657468</c:v>
                </c:pt>
                <c:pt idx="93">
                  <c:v>0.77543137181776001</c:v>
                </c:pt>
                <c:pt idx="94">
                  <c:v>0.77507380005230997</c:v>
                </c:pt>
                <c:pt idx="95">
                  <c:v>0.77471501399139797</c:v>
                </c:pt>
                <c:pt idx="96">
                  <c:v>0.77435500895355203</c:v>
                </c:pt>
                <c:pt idx="97">
                  <c:v>0.77399377997992802</c:v>
                </c:pt>
                <c:pt idx="98">
                  <c:v>0.77363132186422301</c:v>
                </c:pt>
                <c:pt idx="99">
                  <c:v>0.77326762917867997</c:v>
                </c:pt>
                <c:pt idx="100">
                  <c:v>0.77290269629666797</c:v>
                </c:pt>
                <c:pt idx="101">
                  <c:v>0.77253651741227203</c:v>
                </c:pt>
                <c:pt idx="102">
                  <c:v>0.77216908655727401</c:v>
                </c:pt>
                <c:pt idx="103">
                  <c:v>0.77180039761583596</c:v>
                </c:pt>
                <c:pt idx="104">
                  <c:v>0.77143044433719798</c:v>
                </c:pt>
                <c:pt idx="105">
                  <c:v>0.771059220346619</c:v>
                </c:pt>
                <c:pt idx="106">
                  <c:v>0.77068671915482301</c:v>
                </c:pt>
                <c:pt idx="107">
                  <c:v>0.77031293416608804</c:v>
                </c:pt>
                <c:pt idx="108">
                  <c:v>0.76993785868520603</c:v>
                </c:pt>
                <c:pt idx="109">
                  <c:v>0.76956148592342399</c:v>
                </c:pt>
                <c:pt idx="110">
                  <c:v>0.76918380900351202</c:v>
                </c:pt>
                <c:pt idx="111">
                  <c:v>0.76880482096406799</c:v>
                </c:pt>
                <c:pt idx="112">
                  <c:v>0.76842451476316198</c:v>
                </c:pt>
                <c:pt idx="113">
                  <c:v>0.76804288328140202</c:v>
                </c:pt>
                <c:pt idx="114">
                  <c:v>0.76765991932449495</c:v>
                </c:pt>
                <c:pt idx="115">
                  <c:v>0.76727561562538205</c:v>
                </c:pt>
                <c:pt idx="116">
                  <c:v>0.76688996484598404</c:v>
                </c:pt>
                <c:pt idx="117">
                  <c:v>0.76650295957862702</c:v>
                </c:pt>
                <c:pt idx="118">
                  <c:v>0.76611459234717505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CF0-8E1A-1DA879FE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71072"/>
        <c:axId val="251981824"/>
      </c:scatterChart>
      <c:valAx>
        <c:axId val="251971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p_enc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81824"/>
        <c:crosses val="autoZero"/>
        <c:crossBetween val="midCat"/>
      </c:valAx>
      <c:valAx>
        <c:axId val="2519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0000645219291"/>
          <c:y val="4.1851119659750698E-2"/>
          <c:w val="0.77616856907369458"/>
          <c:h val="0.75068655908003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04426663268694E-2"/>
                  <c:y val="-1.3888888888888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var'!$F$602:$F$720</c:f>
              <c:numCache>
                <c:formatCode>General</c:formatCode>
                <c:ptCount val="119"/>
                <c:pt idx="0">
                  <c:v>0.96132783266239297</c:v>
                </c:pt>
                <c:pt idx="1">
                  <c:v>0.81136069076705997</c:v>
                </c:pt>
                <c:pt idx="2">
                  <c:v>0.85365911540420503</c:v>
                </c:pt>
                <c:pt idx="3">
                  <c:v>0.89595754004134998</c:v>
                </c:pt>
                <c:pt idx="4">
                  <c:v>0.93825596467849603</c:v>
                </c:pt>
                <c:pt idx="5">
                  <c:v>0.98055438931564098</c:v>
                </c:pt>
                <c:pt idx="6">
                  <c:v>0.85237734496065498</c:v>
                </c:pt>
                <c:pt idx="7">
                  <c:v>0.88762603215827596</c:v>
                </c:pt>
                <c:pt idx="8">
                  <c:v>0.92287471935589704</c:v>
                </c:pt>
                <c:pt idx="9">
                  <c:v>0.95812340655351802</c:v>
                </c:pt>
                <c:pt idx="10">
                  <c:v>0.99337209375114</c:v>
                </c:pt>
                <c:pt idx="11">
                  <c:v>0.88167495509893801</c:v>
                </c:pt>
                <c:pt idx="12">
                  <c:v>0.91188811555404103</c:v>
                </c:pt>
                <c:pt idx="13">
                  <c:v>0.94210127600914495</c:v>
                </c:pt>
                <c:pt idx="14">
                  <c:v>0.97231443646424898</c:v>
                </c:pt>
                <c:pt idx="15">
                  <c:v>0.87721164730443402</c:v>
                </c:pt>
                <c:pt idx="16">
                  <c:v>0.90364816270264903</c:v>
                </c:pt>
                <c:pt idx="17">
                  <c:v>0.93008467810086504</c:v>
                </c:pt>
                <c:pt idx="18">
                  <c:v>0.95652119349908105</c:v>
                </c:pt>
                <c:pt idx="19">
                  <c:v>0.98295770889729694</c:v>
                </c:pt>
                <c:pt idx="20">
                  <c:v>0.89723931048490002</c:v>
                </c:pt>
                <c:pt idx="21">
                  <c:v>0.92073843528331401</c:v>
                </c:pt>
                <c:pt idx="22">
                  <c:v>0.94423756008172799</c:v>
                </c:pt>
                <c:pt idx="23">
                  <c:v>0.96773668488014197</c:v>
                </c:pt>
                <c:pt idx="24">
                  <c:v>0.99123580967855596</c:v>
                </c:pt>
                <c:pt idx="25">
                  <c:v>0.91326144102927398</c:v>
                </c:pt>
                <c:pt idx="26">
                  <c:v>0.93441065334784601</c:v>
                </c:pt>
                <c:pt idx="27">
                  <c:v>0.95555986566641904</c:v>
                </c:pt>
                <c:pt idx="28">
                  <c:v>0.97670907798499096</c:v>
                </c:pt>
                <c:pt idx="29">
                  <c:v>0.99785829030356399</c:v>
                </c:pt>
                <c:pt idx="30">
                  <c:v>0.92637045692921505</c:v>
                </c:pt>
                <c:pt idx="31">
                  <c:v>0.94559701358246295</c:v>
                </c:pt>
                <c:pt idx="32">
                  <c:v>0.96482357023571097</c:v>
                </c:pt>
                <c:pt idx="33">
                  <c:v>0.98405012688895899</c:v>
                </c:pt>
                <c:pt idx="34">
                  <c:v>0.91967029324702299</c:v>
                </c:pt>
                <c:pt idx="35">
                  <c:v>0.93729463684583303</c:v>
                </c:pt>
                <c:pt idx="36">
                  <c:v>0.95491898044464396</c:v>
                </c:pt>
                <c:pt idx="37">
                  <c:v>0.972543324043454</c:v>
                </c:pt>
                <c:pt idx="38">
                  <c:v>0.99016766764226505</c:v>
                </c:pt>
                <c:pt idx="39">
                  <c:v>0.93026954883791602</c:v>
                </c:pt>
                <c:pt idx="40">
                  <c:v>0.94653817369835602</c:v>
                </c:pt>
                <c:pt idx="41">
                  <c:v>0.96280679855879703</c:v>
                </c:pt>
                <c:pt idx="42">
                  <c:v>0.97907542341923703</c:v>
                </c:pt>
                <c:pt idx="43">
                  <c:v>0.99534404827967804</c:v>
                </c:pt>
                <c:pt idx="44">
                  <c:v>0.93935462505868095</c:v>
                </c:pt>
                <c:pt idx="45">
                  <c:v>0.95446120528623302</c:v>
                </c:pt>
                <c:pt idx="46">
                  <c:v>0.96956778551378497</c:v>
                </c:pt>
                <c:pt idx="47">
                  <c:v>0.98467436574133704</c:v>
                </c:pt>
                <c:pt idx="48">
                  <c:v>0.999780945968889</c:v>
                </c:pt>
                <c:pt idx="49">
                  <c:v>0.94722835778334502</c:v>
                </c:pt>
                <c:pt idx="50">
                  <c:v>0.96132783266239297</c:v>
                </c:pt>
                <c:pt idx="51">
                  <c:v>0.97542730754144102</c:v>
                </c:pt>
                <c:pt idx="52">
                  <c:v>0.98952678242048997</c:v>
                </c:pt>
                <c:pt idx="53">
                  <c:v>0.94089961621831697</c:v>
                </c:pt>
                <c:pt idx="54">
                  <c:v>0.95411787391742497</c:v>
                </c:pt>
                <c:pt idx="55">
                  <c:v>0.96733613161653298</c:v>
                </c:pt>
                <c:pt idx="56">
                  <c:v>0.98055438931564098</c:v>
                </c:pt>
                <c:pt idx="57">
                  <c:v>0.99377264701474899</c:v>
                </c:pt>
                <c:pt idx="58">
                  <c:v>0.947756145613041</c:v>
                </c:pt>
                <c:pt idx="59">
                  <c:v>0.96019685874161398</c:v>
                </c:pt>
                <c:pt idx="60">
                  <c:v>0.97263757187018596</c:v>
                </c:pt>
                <c:pt idx="61">
                  <c:v>0.98507828499875805</c:v>
                </c:pt>
                <c:pt idx="62">
                  <c:v>0.99751899812733003</c:v>
                </c:pt>
                <c:pt idx="63">
                  <c:v>0.95385083840835205</c:v>
                </c:pt>
                <c:pt idx="64">
                  <c:v>0.96560040080755905</c:v>
                </c:pt>
                <c:pt idx="65">
                  <c:v>0.97734996320676604</c:v>
                </c:pt>
                <c:pt idx="66">
                  <c:v>0.98909952560597303</c:v>
                </c:pt>
                <c:pt idx="67">
                  <c:v>0.94817282021543403</c:v>
                </c:pt>
                <c:pt idx="68">
                  <c:v>0.95930398459362998</c:v>
                </c:pt>
                <c:pt idx="69">
                  <c:v>0.97043514897182603</c:v>
                </c:pt>
                <c:pt idx="70">
                  <c:v>0.98156631335002198</c:v>
                </c:pt>
                <c:pt idx="71">
                  <c:v>0.99269747772821804</c:v>
                </c:pt>
                <c:pt idx="72">
                  <c:v>0.95363721000109403</c:v>
                </c:pt>
                <c:pt idx="73">
                  <c:v>0.96421181616037999</c:v>
                </c:pt>
                <c:pt idx="74">
                  <c:v>0.97478642231966595</c:v>
                </c:pt>
                <c:pt idx="75">
                  <c:v>0.98536102847895302</c:v>
                </c:pt>
                <c:pt idx="76">
                  <c:v>0.99593563463823898</c:v>
                </c:pt>
                <c:pt idx="77">
                  <c:v>0.95858118171192896</c:v>
                </c:pt>
                <c:pt idx="78">
                  <c:v>0.96865223519696397</c:v>
                </c:pt>
                <c:pt idx="79">
                  <c:v>0.97872328868199798</c:v>
                </c:pt>
                <c:pt idx="80">
                  <c:v>0.98879434216703299</c:v>
                </c:pt>
                <c:pt idx="81">
                  <c:v>0.998865395652067</c:v>
                </c:pt>
                <c:pt idx="82">
                  <c:v>0.96307570144905197</c:v>
                </c:pt>
                <c:pt idx="83">
                  <c:v>0.97268897977567603</c:v>
                </c:pt>
                <c:pt idx="84">
                  <c:v>0.98230225810229999</c:v>
                </c:pt>
                <c:pt idx="85">
                  <c:v>0.99191553642892405</c:v>
                </c:pt>
                <c:pt idx="86">
                  <c:v>0.95798408367921895</c:v>
                </c:pt>
                <c:pt idx="87">
                  <c:v>0.96717939338294701</c:v>
                </c:pt>
                <c:pt idx="88">
                  <c:v>0.97637470308667396</c:v>
                </c:pt>
                <c:pt idx="89">
                  <c:v>0.98557001279040102</c:v>
                </c:pt>
                <c:pt idx="90">
                  <c:v>0.99476532249412797</c:v>
                </c:pt>
                <c:pt idx="91">
                  <c:v>0.96212893918961195</c:v>
                </c:pt>
                <c:pt idx="92">
                  <c:v>0.97094111098901703</c:v>
                </c:pt>
                <c:pt idx="93">
                  <c:v>0.979753282788422</c:v>
                </c:pt>
                <c:pt idx="94">
                  <c:v>0.98856545458782696</c:v>
                </c:pt>
                <c:pt idx="95">
                  <c:v>0.99737762638723304</c:v>
                </c:pt>
                <c:pt idx="96">
                  <c:v>0.96594220625917204</c:v>
                </c:pt>
                <c:pt idx="97">
                  <c:v>0.97440189118660203</c:v>
                </c:pt>
                <c:pt idx="98">
                  <c:v>0.98286157611403102</c:v>
                </c:pt>
                <c:pt idx="99">
                  <c:v>0.99132126104146001</c:v>
                </c:pt>
                <c:pt idx="100">
                  <c:v>0.999780945968889</c:v>
                </c:pt>
                <c:pt idx="101">
                  <c:v>0.96946214509261297</c:v>
                </c:pt>
                <c:pt idx="102">
                  <c:v>0.97759645752283297</c:v>
                </c:pt>
                <c:pt idx="103">
                  <c:v>0.98573076995305398</c:v>
                </c:pt>
                <c:pt idx="104">
                  <c:v>0.99386508238327398</c:v>
                </c:pt>
                <c:pt idx="105">
                  <c:v>0.96488830611669796</c:v>
                </c:pt>
                <c:pt idx="106">
                  <c:v>0.97272134771617003</c:v>
                </c:pt>
                <c:pt idx="107">
                  <c:v>0.98055438931564098</c:v>
                </c:pt>
                <c:pt idx="108">
                  <c:v>0.98838743091511205</c:v>
                </c:pt>
                <c:pt idx="109">
                  <c:v>0.99622047251458401</c:v>
                </c:pt>
                <c:pt idx="110">
                  <c:v>0.96819446003855303</c:v>
                </c:pt>
                <c:pt idx="111">
                  <c:v>0.97574775015232895</c:v>
                </c:pt>
                <c:pt idx="112">
                  <c:v>0.98330104026610499</c:v>
                </c:pt>
                <c:pt idx="113">
                  <c:v>0.99085433037988102</c:v>
                </c:pt>
                <c:pt idx="114">
                  <c:v>0.99840762049365706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var'!$G$602:$G$720</c:f>
              <c:numCache>
                <c:formatCode>General</c:formatCode>
                <c:ptCount val="119"/>
                <c:pt idx="0">
                  <c:v>0.25222809873923602</c:v>
                </c:pt>
                <c:pt idx="1">
                  <c:v>0.23979417606334899</c:v>
                </c:pt>
                <c:pt idx="2">
                  <c:v>0.24347707453908601</c:v>
                </c:pt>
                <c:pt idx="3">
                  <c:v>0.24716763468434699</c:v>
                </c:pt>
                <c:pt idx="4">
                  <c:v>0.250895411909411</c:v>
                </c:pt>
                <c:pt idx="5">
                  <c:v>0.25468457610163397</c:v>
                </c:pt>
                <c:pt idx="6">
                  <c:v>0.24385068448275901</c:v>
                </c:pt>
                <c:pt idx="7">
                  <c:v>0.24679834613940099</c:v>
                </c:pt>
                <c:pt idx="8">
                  <c:v>0.24979679072164501</c:v>
                </c:pt>
                <c:pt idx="9">
                  <c:v>0.252855344030746</c:v>
                </c:pt>
                <c:pt idx="10">
                  <c:v>0.25598187178520299</c:v>
                </c:pt>
                <c:pt idx="11">
                  <c:v>0.24641005035333499</c:v>
                </c:pt>
                <c:pt idx="12">
                  <c:v>0.248937509956941</c:v>
                </c:pt>
                <c:pt idx="13">
                  <c:v>0.25151507883186602</c:v>
                </c:pt>
                <c:pt idx="14">
                  <c:v>0.25414623711982198</c:v>
                </c:pt>
                <c:pt idx="15">
                  <c:v>0.24607611444559699</c:v>
                </c:pt>
                <c:pt idx="16">
                  <c:v>0.24826874318651301</c:v>
                </c:pt>
                <c:pt idx="17">
                  <c:v>0.25050161611080202</c:v>
                </c:pt>
                <c:pt idx="18">
                  <c:v>0.252776515412102</c:v>
                </c:pt>
                <c:pt idx="19">
                  <c:v>0.25509514019156698</c:v>
                </c:pt>
                <c:pt idx="20">
                  <c:v>0.24774151191181801</c:v>
                </c:pt>
                <c:pt idx="21">
                  <c:v>0.24971309091343599</c:v>
                </c:pt>
                <c:pt idx="22">
                  <c:v>0.25171804481304</c:v>
                </c:pt>
                <c:pt idx="23">
                  <c:v>0.25375741588297202</c:v>
                </c:pt>
                <c:pt idx="24">
                  <c:v>0.25583224966017198</c:v>
                </c:pt>
                <c:pt idx="25">
                  <c:v>0.24908394780113199</c:v>
                </c:pt>
                <c:pt idx="26">
                  <c:v>0.25087669533691898</c:v>
                </c:pt>
                <c:pt idx="27">
                  <c:v>0.25269712353851398</c:v>
                </c:pt>
                <c:pt idx="28">
                  <c:v>0.25454594950714898</c:v>
                </c:pt>
                <c:pt idx="29">
                  <c:v>0.25642390723096298</c:v>
                </c:pt>
                <c:pt idx="30">
                  <c:v>0.25019231164542599</c:v>
                </c:pt>
                <c:pt idx="31">
                  <c:v>0.251836333154275</c:v>
                </c:pt>
                <c:pt idx="32">
                  <c:v>0.25350357879524499</c:v>
                </c:pt>
                <c:pt idx="33">
                  <c:v>0.25519458282686103</c:v>
                </c:pt>
                <c:pt idx="34">
                  <c:v>0.249624874945615</c:v>
                </c:pt>
                <c:pt idx="35">
                  <c:v>0.251123678118649</c:v>
                </c:pt>
                <c:pt idx="36">
                  <c:v>0.25264181707983402</c:v>
                </c:pt>
                <c:pt idx="37">
                  <c:v>0.25417969479029401</c:v>
                </c:pt>
                <c:pt idx="38">
                  <c:v>0.25573772548462997</c:v>
                </c:pt>
                <c:pt idx="39">
                  <c:v>0.25052398330123299</c:v>
                </c:pt>
                <c:pt idx="40">
                  <c:v>0.251917485792438</c:v>
                </c:pt>
                <c:pt idx="41">
                  <c:v>0.25332764510036998</c:v>
                </c:pt>
                <c:pt idx="42">
                  <c:v>0.254754781640672</c:v>
                </c:pt>
                <c:pt idx="43">
                  <c:v>0.25619922443892101</c:v>
                </c:pt>
                <c:pt idx="44">
                  <c:v>0.25130014350379298</c:v>
                </c:pt>
                <c:pt idx="45">
                  <c:v>0.252602155039298</c:v>
                </c:pt>
                <c:pt idx="46">
                  <c:v>0.25391866295362098</c:v>
                </c:pt>
                <c:pt idx="47">
                  <c:v>0.25524992668829899</c:v>
                </c:pt>
                <c:pt idx="48">
                  <c:v>0.25659621224562601</c:v>
                </c:pt>
                <c:pt idx="49">
                  <c:v>0.25197697578766398</c:v>
                </c:pt>
                <c:pt idx="50">
                  <c:v>0.25319875598973202</c:v>
                </c:pt>
                <c:pt idx="51">
                  <c:v>0.25443326624429102</c:v>
                </c:pt>
                <c:pt idx="52">
                  <c:v>0.25568071966983402</c:v>
                </c:pt>
                <c:pt idx="53">
                  <c:v>0.25143264745224903</c:v>
                </c:pt>
                <c:pt idx="54">
                  <c:v>0.25257240505214701</c:v>
                </c:pt>
                <c:pt idx="55">
                  <c:v>0.25372325706000198</c:v>
                </c:pt>
                <c:pt idx="56">
                  <c:v>0.254885376858834</c:v>
                </c:pt>
                <c:pt idx="57">
                  <c:v>0.25605894167230298</c:v>
                </c:pt>
                <c:pt idx="58">
                  <c:v>0.25202248437588598</c:v>
                </c:pt>
                <c:pt idx="59">
                  <c:v>0.25310028567294701</c:v>
                </c:pt>
                <c:pt idx="60">
                  <c:v>0.25418798473541598</c:v>
                </c:pt>
                <c:pt idx="61">
                  <c:v>0.25528572747688699</c:v>
                </c:pt>
                <c:pt idx="62">
                  <c:v>0.25639366286052501</c:v>
                </c:pt>
                <c:pt idx="63">
                  <c:v>0.25254927050242298</c:v>
                </c:pt>
                <c:pt idx="64">
                  <c:v>0.25357149624207298</c:v>
                </c:pt>
                <c:pt idx="65">
                  <c:v>0.254602606722719</c:v>
                </c:pt>
                <c:pt idx="66">
                  <c:v>0.25564272589959802</c:v>
                </c:pt>
                <c:pt idx="67">
                  <c:v>0.25205842433307901</c:v>
                </c:pt>
                <c:pt idx="68">
                  <c:v>0.25302260355636003</c:v>
                </c:pt>
                <c:pt idx="69">
                  <c:v>0.25399469814719799</c:v>
                </c:pt>
                <c:pt idx="70">
                  <c:v>0.25497481235147001</c:v>
                </c:pt>
                <c:pt idx="71">
                  <c:v>0.25596305236029898</c:v>
                </c:pt>
                <c:pt idx="72">
                  <c:v>0.25253076606356201</c:v>
                </c:pt>
                <c:pt idx="73">
                  <c:v>0.25345022717068799</c:v>
                </c:pt>
                <c:pt idx="74">
                  <c:v>0.25437687315098201</c:v>
                </c:pt>
                <c:pt idx="75">
                  <c:v>0.25531079407047402</c:v>
                </c:pt>
                <c:pt idx="76">
                  <c:v>0.25625208159469498</c:v>
                </c:pt>
                <c:pt idx="77">
                  <c:v>0.25295975532516501</c:v>
                </c:pt>
                <c:pt idx="78">
                  <c:v>0.25383845802982802</c:v>
                </c:pt>
                <c:pt idx="79">
                  <c:v>0.25472371174442598</c:v>
                </c:pt>
                <c:pt idx="80">
                  <c:v>0.25561559481449703</c:v>
                </c:pt>
                <c:pt idx="81">
                  <c:v>0.256514186912841</c:v>
                </c:pt>
                <c:pt idx="82">
                  <c:v>0.25335109917570697</c:v>
                </c:pt>
                <c:pt idx="83">
                  <c:v>0.25419250010644101</c:v>
                </c:pt>
                <c:pt idx="84">
                  <c:v>0.25503989849657299</c:v>
                </c:pt>
                <c:pt idx="85">
                  <c:v>0.25589336291961401</c:v>
                </c:pt>
                <c:pt idx="86">
                  <c:v>0.25290786237341101</c:v>
                </c:pt>
                <c:pt idx="87">
                  <c:v>0.25370954498157899</c:v>
                </c:pt>
                <c:pt idx="88">
                  <c:v>0.25451667935334699</c:v>
                </c:pt>
                <c:pt idx="89">
                  <c:v>0.255329324932355</c:v>
                </c:pt>
                <c:pt idx="90">
                  <c:v>0.25614754207991602</c:v>
                </c:pt>
                <c:pt idx="91">
                  <c:v>0.25326855578482899</c:v>
                </c:pt>
                <c:pt idx="92">
                  <c:v>0.25403907401880199</c:v>
                </c:pt>
                <c:pt idx="93">
                  <c:v>0.25481462139474398</c:v>
                </c:pt>
                <c:pt idx="94">
                  <c:v>0.25559525054263998</c:v>
                </c:pt>
                <c:pt idx="95">
                  <c:v>0.25638101487223097</c:v>
                </c:pt>
                <c:pt idx="96">
                  <c:v>0.25360136611907902</c:v>
                </c:pt>
                <c:pt idx="97">
                  <c:v>0.25434305002176899</c:v>
                </c:pt>
                <c:pt idx="98">
                  <c:v>0.25508938774100798</c:v>
                </c:pt>
                <c:pt idx="99">
                  <c:v>0.25584042609589402</c:v>
                </c:pt>
                <c:pt idx="100">
                  <c:v>0.25659621257232001</c:v>
                </c:pt>
                <c:pt idx="101">
                  <c:v>0.25390940649621502</c:v>
                </c:pt>
                <c:pt idx="102">
                  <c:v>0.25462433445517002</c:v>
                </c:pt>
                <c:pt idx="103">
                  <c:v>0.255343581399674</c:v>
                </c:pt>
                <c:pt idx="104">
                  <c:v>0.25606718916281701</c:v>
                </c:pt>
                <c:pt idx="105">
                  <c:v>0.25350929148830098</c:v>
                </c:pt>
                <c:pt idx="106">
                  <c:v>0.25419534319877302</c:v>
                </c:pt>
                <c:pt idx="107">
                  <c:v>0.254885376893427</c:v>
                </c:pt>
                <c:pt idx="108">
                  <c:v>0.25557942961526298</c:v>
                </c:pt>
                <c:pt idx="109">
                  <c:v>0.256277538894923</c:v>
                </c:pt>
                <c:pt idx="110">
                  <c:v>0.25379837546606898</c:v>
                </c:pt>
                <c:pt idx="111">
                  <c:v>0.25446147306976802</c:v>
                </c:pt>
                <c:pt idx="112">
                  <c:v>0.25512828656142</c:v>
                </c:pt>
                <c:pt idx="113">
                  <c:v>0.25579884931538099</c:v>
                </c:pt>
                <c:pt idx="114">
                  <c:v>0.25647319513016997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A-4EF4-95B6-BCCB0815FE91}"/>
            </c:ext>
          </c:extLst>
        </c:ser>
        <c:ser>
          <c:idx val="1"/>
          <c:order val="1"/>
          <c:tx>
            <c:strRef>
              <c:f>'r var'!$AC$601</c:f>
              <c:strCache>
                <c:ptCount val="1"/>
                <c:pt idx="0">
                  <c:v>Refl2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55859603522195"/>
                  <c:y val="0.42954017992086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var'!$AB$602:$AB$720</c:f>
              <c:numCache>
                <c:formatCode>General</c:formatCode>
                <c:ptCount val="119"/>
                <c:pt idx="0">
                  <c:v>0.13259694243619199</c:v>
                </c:pt>
                <c:pt idx="1">
                  <c:v>0.13988977427018301</c:v>
                </c:pt>
                <c:pt idx="2">
                  <c:v>0.147182606104173</c:v>
                </c:pt>
                <c:pt idx="3">
                  <c:v>0.15447543793816401</c:v>
                </c:pt>
                <c:pt idx="4">
                  <c:v>0.161768269772154</c:v>
                </c:pt>
                <c:pt idx="5">
                  <c:v>0.16906110160614499</c:v>
                </c:pt>
                <c:pt idx="6">
                  <c:v>0.176353933440136</c:v>
                </c:pt>
                <c:pt idx="7">
                  <c:v>0.18364676527412599</c:v>
                </c:pt>
                <c:pt idx="8">
                  <c:v>0.190939597108117</c:v>
                </c:pt>
                <c:pt idx="9">
                  <c:v>0.19823242894210699</c:v>
                </c:pt>
                <c:pt idx="10">
                  <c:v>0.20552526077609801</c:v>
                </c:pt>
                <c:pt idx="11">
                  <c:v>0.21281809261008799</c:v>
                </c:pt>
                <c:pt idx="12">
                  <c:v>0.22011092444407901</c:v>
                </c:pt>
                <c:pt idx="13">
                  <c:v>0.22740375627807</c:v>
                </c:pt>
                <c:pt idx="14">
                  <c:v>0.23469658811206001</c:v>
                </c:pt>
                <c:pt idx="15">
                  <c:v>0.241989419946051</c:v>
                </c:pt>
                <c:pt idx="16">
                  <c:v>0.24928225178004099</c:v>
                </c:pt>
                <c:pt idx="17">
                  <c:v>0.25657508361403197</c:v>
                </c:pt>
                <c:pt idx="18">
                  <c:v>0.26386791544802202</c:v>
                </c:pt>
                <c:pt idx="19">
                  <c:v>0.271160747282013</c:v>
                </c:pt>
                <c:pt idx="20">
                  <c:v>0.27845357911600399</c:v>
                </c:pt>
                <c:pt idx="21">
                  <c:v>0.28574641094999398</c:v>
                </c:pt>
                <c:pt idx="22">
                  <c:v>0.29303924278398502</c:v>
                </c:pt>
                <c:pt idx="23">
                  <c:v>0.30033207461797501</c:v>
                </c:pt>
                <c:pt idx="24">
                  <c:v>0.307624906451966</c:v>
                </c:pt>
                <c:pt idx="25">
                  <c:v>0.31491773828595598</c:v>
                </c:pt>
                <c:pt idx="26">
                  <c:v>0.32221057011994703</c:v>
                </c:pt>
                <c:pt idx="27">
                  <c:v>0.32950340195393701</c:v>
                </c:pt>
                <c:pt idx="28">
                  <c:v>0.336796233787928</c:v>
                </c:pt>
                <c:pt idx="29">
                  <c:v>0.34408906562191899</c:v>
                </c:pt>
                <c:pt idx="30">
                  <c:v>0.35138189745590898</c:v>
                </c:pt>
                <c:pt idx="31">
                  <c:v>0.35867472928990002</c:v>
                </c:pt>
                <c:pt idx="32">
                  <c:v>0.36596756112389001</c:v>
                </c:pt>
                <c:pt idx="33">
                  <c:v>0.37326039295788099</c:v>
                </c:pt>
                <c:pt idx="34">
                  <c:v>0.38055322479187098</c:v>
                </c:pt>
                <c:pt idx="35">
                  <c:v>0.38784605662586202</c:v>
                </c:pt>
                <c:pt idx="36">
                  <c:v>0.39513888845985301</c:v>
                </c:pt>
                <c:pt idx="37">
                  <c:v>0.402431720293843</c:v>
                </c:pt>
                <c:pt idx="38">
                  <c:v>0.40972455212783399</c:v>
                </c:pt>
                <c:pt idx="39">
                  <c:v>0.41701738396182397</c:v>
                </c:pt>
                <c:pt idx="40">
                  <c:v>0.42431021579581502</c:v>
                </c:pt>
                <c:pt idx="41">
                  <c:v>0.431603047629805</c:v>
                </c:pt>
                <c:pt idx="42">
                  <c:v>0.43889587946379599</c:v>
                </c:pt>
                <c:pt idx="43">
                  <c:v>0.44618871129778698</c:v>
                </c:pt>
                <c:pt idx="44">
                  <c:v>0.45348154313177702</c:v>
                </c:pt>
                <c:pt idx="45">
                  <c:v>0.46077437496576801</c:v>
                </c:pt>
                <c:pt idx="46">
                  <c:v>0.468067206799758</c:v>
                </c:pt>
                <c:pt idx="47">
                  <c:v>0.47536003863374898</c:v>
                </c:pt>
                <c:pt idx="48">
                  <c:v>0.48265287046773903</c:v>
                </c:pt>
                <c:pt idx="49">
                  <c:v>0.48994570230173001</c:v>
                </c:pt>
                <c:pt idx="50">
                  <c:v>0.497238534135721</c:v>
                </c:pt>
                <c:pt idx="51">
                  <c:v>0.50453136596971104</c:v>
                </c:pt>
                <c:pt idx="52">
                  <c:v>0.51182419780370203</c:v>
                </c:pt>
                <c:pt idx="53">
                  <c:v>0.51911702963769202</c:v>
                </c:pt>
                <c:pt idx="54">
                  <c:v>0.526409861471683</c:v>
                </c:pt>
                <c:pt idx="55">
                  <c:v>0.53370269330567299</c:v>
                </c:pt>
                <c:pt idx="56">
                  <c:v>0.54099552513966398</c:v>
                </c:pt>
                <c:pt idx="57">
                  <c:v>0.54828835697365397</c:v>
                </c:pt>
                <c:pt idx="58">
                  <c:v>0.55558118880764495</c:v>
                </c:pt>
                <c:pt idx="59">
                  <c:v>0.56287402064163605</c:v>
                </c:pt>
                <c:pt idx="60">
                  <c:v>0.57016685247562604</c:v>
                </c:pt>
                <c:pt idx="61">
                  <c:v>0.57745968430961703</c:v>
                </c:pt>
                <c:pt idx="62">
                  <c:v>0.58475251614360702</c:v>
                </c:pt>
                <c:pt idx="63">
                  <c:v>0.592045347977598</c:v>
                </c:pt>
                <c:pt idx="64">
                  <c:v>0.59933817981158799</c:v>
                </c:pt>
                <c:pt idx="65">
                  <c:v>0.60663101164557898</c:v>
                </c:pt>
                <c:pt idx="66">
                  <c:v>0.61392384347956996</c:v>
                </c:pt>
                <c:pt idx="67">
                  <c:v>0.62121667531355995</c:v>
                </c:pt>
                <c:pt idx="68">
                  <c:v>0.62850950714755105</c:v>
                </c:pt>
                <c:pt idx="69">
                  <c:v>0.63580233898154104</c:v>
                </c:pt>
                <c:pt idx="70">
                  <c:v>0.64309517081553202</c:v>
                </c:pt>
                <c:pt idx="71">
                  <c:v>0.65038800264952201</c:v>
                </c:pt>
                <c:pt idx="72">
                  <c:v>0.657680834483513</c:v>
                </c:pt>
                <c:pt idx="73">
                  <c:v>0.66497366631750399</c:v>
                </c:pt>
                <c:pt idx="74">
                  <c:v>0.67226649815149397</c:v>
                </c:pt>
                <c:pt idx="75">
                  <c:v>0.67955932998548496</c:v>
                </c:pt>
                <c:pt idx="76">
                  <c:v>0.68685216181947495</c:v>
                </c:pt>
                <c:pt idx="77">
                  <c:v>0.69414499365346605</c:v>
                </c:pt>
                <c:pt idx="78">
                  <c:v>0.70143782548745603</c:v>
                </c:pt>
                <c:pt idx="79">
                  <c:v>0.70873065732144702</c:v>
                </c:pt>
                <c:pt idx="80">
                  <c:v>0.71602348915543801</c:v>
                </c:pt>
                <c:pt idx="81">
                  <c:v>0.723316320989428</c:v>
                </c:pt>
                <c:pt idx="82">
                  <c:v>0.73060915282341898</c:v>
                </c:pt>
                <c:pt idx="83">
                  <c:v>0.73790198465740897</c:v>
                </c:pt>
                <c:pt idx="84">
                  <c:v>0.74519481649139996</c:v>
                </c:pt>
                <c:pt idx="85">
                  <c:v>0.75248764832538995</c:v>
                </c:pt>
                <c:pt idx="86">
                  <c:v>0.75978048015938104</c:v>
                </c:pt>
                <c:pt idx="87">
                  <c:v>0.76707331199337103</c:v>
                </c:pt>
                <c:pt idx="88">
                  <c:v>0.77436614382736202</c:v>
                </c:pt>
                <c:pt idx="89">
                  <c:v>0.78165897566135301</c:v>
                </c:pt>
                <c:pt idx="90">
                  <c:v>0.78895180749534299</c:v>
                </c:pt>
                <c:pt idx="91">
                  <c:v>0.79624463932933398</c:v>
                </c:pt>
                <c:pt idx="92">
                  <c:v>0.80353747116332397</c:v>
                </c:pt>
                <c:pt idx="93">
                  <c:v>0.81083030299731496</c:v>
                </c:pt>
                <c:pt idx="94">
                  <c:v>0.81812313483130505</c:v>
                </c:pt>
                <c:pt idx="95">
                  <c:v>0.82541596666529604</c:v>
                </c:pt>
                <c:pt idx="96">
                  <c:v>0.83270879849928703</c:v>
                </c:pt>
                <c:pt idx="97">
                  <c:v>0.84000163033327702</c:v>
                </c:pt>
                <c:pt idx="98">
                  <c:v>0.847294462167268</c:v>
                </c:pt>
                <c:pt idx="99">
                  <c:v>0.85458729400125799</c:v>
                </c:pt>
                <c:pt idx="100">
                  <c:v>0.86188012583524898</c:v>
                </c:pt>
                <c:pt idx="101">
                  <c:v>0.86917295766923897</c:v>
                </c:pt>
                <c:pt idx="102">
                  <c:v>0.87646578950322995</c:v>
                </c:pt>
                <c:pt idx="103">
                  <c:v>0.88375862133722105</c:v>
                </c:pt>
                <c:pt idx="104">
                  <c:v>0.89105145317121104</c:v>
                </c:pt>
                <c:pt idx="105">
                  <c:v>0.89834428500520203</c:v>
                </c:pt>
                <c:pt idx="106">
                  <c:v>0.90563711683919201</c:v>
                </c:pt>
                <c:pt idx="107">
                  <c:v>0.912929948673183</c:v>
                </c:pt>
                <c:pt idx="108">
                  <c:v>0.92022278050717299</c:v>
                </c:pt>
                <c:pt idx="109">
                  <c:v>0.92751561234116398</c:v>
                </c:pt>
                <c:pt idx="110">
                  <c:v>0.93480844417515496</c:v>
                </c:pt>
                <c:pt idx="111">
                  <c:v>0.94210127600914495</c:v>
                </c:pt>
                <c:pt idx="112">
                  <c:v>0.94939410784313605</c:v>
                </c:pt>
                <c:pt idx="113">
                  <c:v>0.95668693967712604</c:v>
                </c:pt>
                <c:pt idx="114">
                  <c:v>0.96397977151111702</c:v>
                </c:pt>
                <c:pt idx="115">
                  <c:v>0.97127260334510701</c:v>
                </c:pt>
                <c:pt idx="116">
                  <c:v>0.978565435179098</c:v>
                </c:pt>
                <c:pt idx="117">
                  <c:v>0.98585826701308799</c:v>
                </c:pt>
                <c:pt idx="118">
                  <c:v>0.99315109884707897</c:v>
                </c:pt>
              </c:numCache>
            </c:numRef>
          </c:xVal>
          <c:yVal>
            <c:numRef>
              <c:f>'r var'!$AC$602:$AC$720</c:f>
              <c:numCache>
                <c:formatCode>General</c:formatCode>
                <c:ptCount val="119"/>
                <c:pt idx="0">
                  <c:v>0.19428109049065301</c:v>
                </c:pt>
                <c:pt idx="1">
                  <c:v>0.19535320675388801</c:v>
                </c:pt>
                <c:pt idx="2">
                  <c:v>0.19628693559132501</c:v>
                </c:pt>
                <c:pt idx="3">
                  <c:v>0.197110066778138</c:v>
                </c:pt>
                <c:pt idx="4">
                  <c:v>0.197844951252481</c:v>
                </c:pt>
                <c:pt idx="5">
                  <c:v>0.198509552050677</c:v>
                </c:pt>
                <c:pt idx="6">
                  <c:v>0.19911829436317399</c:v>
                </c:pt>
                <c:pt idx="7">
                  <c:v>0.19968275287453199</c:v>
                </c:pt>
                <c:pt idx="8">
                  <c:v>0.20021220727869701</c:v>
                </c:pt>
                <c:pt idx="9">
                  <c:v>0.20071409100138801</c:v>
                </c:pt>
                <c:pt idx="10">
                  <c:v>0.20119435342759401</c:v>
                </c:pt>
                <c:pt idx="11">
                  <c:v>0.20165775209994</c:v>
                </c:pt>
                <c:pt idx="12">
                  <c:v>0.20210808824667401</c:v>
                </c:pt>
                <c:pt idx="13">
                  <c:v>0.202548396476426</c:v>
                </c:pt>
                <c:pt idx="14">
                  <c:v>0.202981097429035</c:v>
                </c:pt>
                <c:pt idx="15">
                  <c:v>0.203408120508037</c:v>
                </c:pt>
                <c:pt idx="16">
                  <c:v>0.20383100246865901</c:v>
                </c:pt>
                <c:pt idx="17">
                  <c:v>0.204250966537046</c:v>
                </c:pt>
                <c:pt idx="18">
                  <c:v>0.204668985844529</c:v>
                </c:pt>
                <c:pt idx="19">
                  <c:v>0.205085834236752</c:v>
                </c:pt>
                <c:pt idx="20">
                  <c:v>0.20550212692995101</c:v>
                </c:pt>
                <c:pt idx="21">
                  <c:v>0.20591835301033201</c:v>
                </c:pt>
                <c:pt idx="22">
                  <c:v>0.206334901386477</c:v>
                </c:pt>
                <c:pt idx="23">
                  <c:v>0.206752081492172</c:v>
                </c:pt>
                <c:pt idx="24">
                  <c:v>0.20717013978419399</c:v>
                </c:pt>
                <c:pt idx="25">
                  <c:v>0.20758927287520301</c:v>
                </c:pt>
                <c:pt idx="26">
                  <c:v>0.20800963797684399</c:v>
                </c:pt>
                <c:pt idx="27">
                  <c:v>0.208431361194959</c:v>
                </c:pt>
                <c:pt idx="28">
                  <c:v>0.20885454411148499</c:v>
                </c:pt>
                <c:pt idx="29">
                  <c:v>0.20927926900116101</c:v>
                </c:pt>
                <c:pt idx="30">
                  <c:v>0.20970560296159499</c:v>
                </c:pt>
                <c:pt idx="31">
                  <c:v>0.21013360117941601</c:v>
                </c:pt>
                <c:pt idx="32">
                  <c:v>0.21056330951029001</c:v>
                </c:pt>
                <c:pt idx="33">
                  <c:v>0.21099476651466401</c:v>
                </c:pt>
                <c:pt idx="34">
                  <c:v>0.211428005062227</c:v>
                </c:pt>
                <c:pt idx="35">
                  <c:v>0.21186305359504301</c:v>
                </c:pt>
                <c:pt idx="36">
                  <c:v>0.212299937120838</c:v>
                </c:pt>
                <c:pt idx="37">
                  <c:v>0.21273867799323001</c:v>
                </c:pt>
                <c:pt idx="38">
                  <c:v>0.21317929652392401</c:v>
                </c:pt>
                <c:pt idx="39">
                  <c:v>0.213621811462543</c:v>
                </c:pt>
                <c:pt idx="40">
                  <c:v>0.21406624037233399</c:v>
                </c:pt>
                <c:pt idx="41">
                  <c:v>0.21451259992404501</c:v>
                </c:pt>
                <c:pt idx="42">
                  <c:v>0.21496090612559299</c:v>
                </c:pt>
                <c:pt idx="43">
                  <c:v>0.21541117450140301</c:v>
                </c:pt>
                <c:pt idx="44">
                  <c:v>0.21586342023235799</c:v>
                </c:pt>
                <c:pt idx="45">
                  <c:v>0.21631765826494401</c:v>
                </c:pt>
                <c:pt idx="46">
                  <c:v>0.21677390339636701</c:v>
                </c:pt>
                <c:pt idx="47">
                  <c:v>0.21723217034092099</c:v>
                </c:pt>
                <c:pt idx="48">
                  <c:v>0.21769247378177101</c:v>
                </c:pt>
                <c:pt idx="49">
                  <c:v>0.218154828411389</c:v>
                </c:pt>
                <c:pt idx="50">
                  <c:v>0.21861924896320001</c:v>
                </c:pt>
                <c:pt idx="51">
                  <c:v>0.21908575023638999</c:v>
                </c:pt>
                <c:pt idx="52">
                  <c:v>0.21955434711545399</c:v>
                </c:pt>
                <c:pt idx="53">
                  <c:v>0.22002505458566199</c:v>
                </c:pt>
                <c:pt idx="54">
                  <c:v>0.22049788774538201</c:v>
                </c:pt>
                <c:pt idx="55">
                  <c:v>0.22097286181599499</c:v>
                </c:pt>
                <c:pt idx="56">
                  <c:v>0.22144999214995101</c:v>
                </c:pt>
                <c:pt idx="57">
                  <c:v>0.221929294237415</c:v>
                </c:pt>
                <c:pt idx="58">
                  <c:v>0.22241078371182599</c:v>
                </c:pt>
                <c:pt idx="59">
                  <c:v>0.22289447635463799</c:v>
                </c:pt>
                <c:pt idx="60">
                  <c:v>0.22338038809944399</c:v>
                </c:pt>
                <c:pt idx="61">
                  <c:v>0.22386853503562501</c:v>
                </c:pt>
                <c:pt idx="62">
                  <c:v>0.22435893341166399</c:v>
                </c:pt>
                <c:pt idx="63">
                  <c:v>0.22485159963819701</c:v>
                </c:pt>
                <c:pt idx="64">
                  <c:v>0.225346550290875</c:v>
                </c:pt>
                <c:pt idx="65">
                  <c:v>0.22584380211310801</c:v>
                </c:pt>
                <c:pt idx="66">
                  <c:v>0.226343372018699</c:v>
                </c:pt>
                <c:pt idx="67">
                  <c:v>0.226845277094439</c:v>
                </c:pt>
                <c:pt idx="68">
                  <c:v>0.22734953460265001</c:v>
                </c:pt>
                <c:pt idx="69">
                  <c:v>0.22785616198372699</c:v>
                </c:pt>
                <c:pt idx="70">
                  <c:v>0.22836517685866201</c:v>
                </c:pt>
                <c:pt idx="71">
                  <c:v>0.22887659703159599</c:v>
                </c:pt>
                <c:pt idx="72">
                  <c:v>0.22939044049237201</c:v>
                </c:pt>
                <c:pt idx="73">
                  <c:v>0.22990672541912199</c:v>
                </c:pt>
                <c:pt idx="74">
                  <c:v>0.23042547018088499</c:v>
                </c:pt>
                <c:pt idx="75">
                  <c:v>0.230946693340251</c:v>
                </c:pt>
                <c:pt idx="76">
                  <c:v>0.23147041365605001</c:v>
                </c:pt>
                <c:pt idx="77">
                  <c:v>0.231996650086079</c:v>
                </c:pt>
                <c:pt idx="78">
                  <c:v>0.23252542178987001</c:v>
                </c:pt>
                <c:pt idx="79">
                  <c:v>0.23305674813150601</c:v>
                </c:pt>
                <c:pt idx="80">
                  <c:v>0.23359064868248</c:v>
                </c:pt>
                <c:pt idx="81">
                  <c:v>0.23412714322460099</c:v>
                </c:pt>
                <c:pt idx="82">
                  <c:v>0.23466625175295899</c:v>
                </c:pt>
                <c:pt idx="83">
                  <c:v>0.23520799447892701</c:v>
                </c:pt>
                <c:pt idx="84">
                  <c:v>0.235752391833223</c:v>
                </c:pt>
                <c:pt idx="85">
                  <c:v>0.23629946446903</c:v>
                </c:pt>
                <c:pt idx="86">
                  <c:v>0.236849233265158</c:v>
                </c:pt>
                <c:pt idx="87">
                  <c:v>0.23740171932927501</c:v>
                </c:pt>
                <c:pt idx="88">
                  <c:v>0.237956944001185</c:v>
                </c:pt>
                <c:pt idx="89">
                  <c:v>0.23851492885617301</c:v>
                </c:pt>
                <c:pt idx="90">
                  <c:v>0.23907569570840601</c:v>
                </c:pt>
                <c:pt idx="91">
                  <c:v>0.239639266614391</c:v>
                </c:pt>
                <c:pt idx="92">
                  <c:v>0.24020566387650599</c:v>
                </c:pt>
                <c:pt idx="93">
                  <c:v>0.24077491004658499</c:v>
                </c:pt>
                <c:pt idx="94">
                  <c:v>0.24134702792957399</c:v>
                </c:pt>
                <c:pt idx="95">
                  <c:v>0.24192204058725</c:v>
                </c:pt>
                <c:pt idx="96">
                  <c:v>0.24249997134201501</c:v>
                </c:pt>
                <c:pt idx="97">
                  <c:v>0.24308084378075101</c:v>
                </c:pt>
                <c:pt idx="98">
                  <c:v>0.243664681758752</c:v>
                </c:pt>
                <c:pt idx="99">
                  <c:v>0.244251509403727</c:v>
                </c:pt>
                <c:pt idx="100">
                  <c:v>0.24484135111988201</c:v>
                </c:pt>
                <c:pt idx="101">
                  <c:v>0.24543423159207001</c:v>
                </c:pt>
                <c:pt idx="102">
                  <c:v>0.24603017579002401</c:v>
                </c:pt>
                <c:pt idx="103">
                  <c:v>0.24662920897267299</c:v>
                </c:pt>
                <c:pt idx="104">
                  <c:v>0.24723135669253299</c:v>
                </c:pt>
                <c:pt idx="105">
                  <c:v>0.247836644800185</c:v>
                </c:pt>
                <c:pt idx="106">
                  <c:v>0.248445099448838</c:v>
                </c:pt>
                <c:pt idx="107">
                  <c:v>0.24905674709898001</c:v>
                </c:pt>
                <c:pt idx="108">
                  <c:v>0.24967161452311401</c:v>
                </c:pt>
                <c:pt idx="109">
                  <c:v>0.25028972881059702</c:v>
                </c:pt>
                <c:pt idx="110">
                  <c:v>0.250911117372554</c:v>
                </c:pt>
                <c:pt idx="111">
                  <c:v>0.251535807946907</c:v>
                </c:pt>
                <c:pt idx="112">
                  <c:v>0.25216382860349001</c:v>
                </c:pt>
                <c:pt idx="113">
                  <c:v>0.25279520774926501</c:v>
                </c:pt>
                <c:pt idx="114">
                  <c:v>0.25342997413364898</c:v>
                </c:pt>
                <c:pt idx="115">
                  <c:v>0.25406815685393802</c:v>
                </c:pt>
                <c:pt idx="116">
                  <c:v>0.25470978536083699</c:v>
                </c:pt>
                <c:pt idx="117">
                  <c:v>0.255354889464113</c:v>
                </c:pt>
                <c:pt idx="118">
                  <c:v>0.25600349933834599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A-4EF4-95B6-BCCB0815FE91}"/>
            </c:ext>
          </c:extLst>
        </c:ser>
        <c:ser>
          <c:idx val="2"/>
          <c:order val="2"/>
          <c:tx>
            <c:v>Refl2_40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28834526089129"/>
                  <c:y val="0.11878171478565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var'!$AB$723:$AB$841</c:f>
              <c:numCache>
                <c:formatCode>General</c:formatCode>
                <c:ptCount val="119"/>
                <c:pt idx="0">
                  <c:v>9.6132783266239294E-2</c:v>
                </c:pt>
                <c:pt idx="1">
                  <c:v>0.101420086345882</c:v>
                </c:pt>
                <c:pt idx="2">
                  <c:v>0.106707389425526</c:v>
                </c:pt>
                <c:pt idx="3">
                  <c:v>0.111994692505169</c:v>
                </c:pt>
                <c:pt idx="4">
                  <c:v>0.117281995584812</c:v>
                </c:pt>
                <c:pt idx="5">
                  <c:v>0.122569298664455</c:v>
                </c:pt>
                <c:pt idx="6">
                  <c:v>0.12785660174409799</c:v>
                </c:pt>
                <c:pt idx="7">
                  <c:v>0.133143904823741</c:v>
                </c:pt>
                <c:pt idx="8">
                  <c:v>0.13843120790338501</c:v>
                </c:pt>
                <c:pt idx="9">
                  <c:v>0.14371851098302801</c:v>
                </c:pt>
                <c:pt idx="10">
                  <c:v>0.14900581406267099</c:v>
                </c:pt>
                <c:pt idx="11">
                  <c:v>0.154293117142314</c:v>
                </c:pt>
                <c:pt idx="12">
                  <c:v>0.15958042022195701</c:v>
                </c:pt>
                <c:pt idx="13">
                  <c:v>0.16486772330159999</c:v>
                </c:pt>
                <c:pt idx="14">
                  <c:v>0.170155026381244</c:v>
                </c:pt>
                <c:pt idx="15">
                  <c:v>0.175442329460887</c:v>
                </c:pt>
                <c:pt idx="16">
                  <c:v>0.18072963254053001</c:v>
                </c:pt>
                <c:pt idx="17">
                  <c:v>0.18601693562017299</c:v>
                </c:pt>
                <c:pt idx="18">
                  <c:v>0.191304238699816</c:v>
                </c:pt>
                <c:pt idx="19">
                  <c:v>0.19659154177945901</c:v>
                </c:pt>
                <c:pt idx="20">
                  <c:v>0.20187884485910301</c:v>
                </c:pt>
                <c:pt idx="21">
                  <c:v>0.20716614793874599</c:v>
                </c:pt>
                <c:pt idx="22">
                  <c:v>0.212453451018389</c:v>
                </c:pt>
                <c:pt idx="23">
                  <c:v>0.21774075409803201</c:v>
                </c:pt>
                <c:pt idx="24">
                  <c:v>0.22302805717767499</c:v>
                </c:pt>
                <c:pt idx="25">
                  <c:v>0.228315360257318</c:v>
                </c:pt>
                <c:pt idx="26">
                  <c:v>0.233602663336961</c:v>
                </c:pt>
                <c:pt idx="27">
                  <c:v>0.23888996641660501</c:v>
                </c:pt>
                <c:pt idx="28">
                  <c:v>0.24417726949624799</c:v>
                </c:pt>
                <c:pt idx="29">
                  <c:v>0.249464572575891</c:v>
                </c:pt>
                <c:pt idx="30">
                  <c:v>0.25475187565553398</c:v>
                </c:pt>
                <c:pt idx="31">
                  <c:v>0.26003917873517701</c:v>
                </c:pt>
                <c:pt idx="32">
                  <c:v>0.26532648181481999</c:v>
                </c:pt>
                <c:pt idx="33">
                  <c:v>0.27061378489446403</c:v>
                </c:pt>
                <c:pt idx="34">
                  <c:v>0.27590108797410701</c:v>
                </c:pt>
                <c:pt idx="35">
                  <c:v>0.28118839105374999</c:v>
                </c:pt>
                <c:pt idx="36">
                  <c:v>0.28647569413339302</c:v>
                </c:pt>
                <c:pt idx="37">
                  <c:v>0.291762997213036</c:v>
                </c:pt>
                <c:pt idx="38">
                  <c:v>0.29705030029267998</c:v>
                </c:pt>
                <c:pt idx="39">
                  <c:v>0.30233760337232302</c:v>
                </c:pt>
                <c:pt idx="40">
                  <c:v>0.307624906451966</c:v>
                </c:pt>
                <c:pt idx="41">
                  <c:v>0.31291220953160898</c:v>
                </c:pt>
                <c:pt idx="42">
                  <c:v>0.31819951261125201</c:v>
                </c:pt>
                <c:pt idx="43">
                  <c:v>0.32348681569089499</c:v>
                </c:pt>
                <c:pt idx="44">
                  <c:v>0.32877411877053803</c:v>
                </c:pt>
                <c:pt idx="45">
                  <c:v>0.33406142185018201</c:v>
                </c:pt>
                <c:pt idx="46">
                  <c:v>0.33934872492982499</c:v>
                </c:pt>
                <c:pt idx="47">
                  <c:v>0.34463602800946802</c:v>
                </c:pt>
                <c:pt idx="48">
                  <c:v>0.349923331089111</c:v>
                </c:pt>
                <c:pt idx="49">
                  <c:v>0.35521063416875398</c:v>
                </c:pt>
                <c:pt idx="50">
                  <c:v>0.36049793724839702</c:v>
                </c:pt>
                <c:pt idx="51">
                  <c:v>0.36578524032804099</c:v>
                </c:pt>
                <c:pt idx="52">
                  <c:v>0.37107254340768397</c:v>
                </c:pt>
                <c:pt idx="53">
                  <c:v>0.37635984648732701</c:v>
                </c:pt>
                <c:pt idx="54">
                  <c:v>0.38164714956696999</c:v>
                </c:pt>
                <c:pt idx="55">
                  <c:v>0.38693445264661303</c:v>
                </c:pt>
                <c:pt idx="56">
                  <c:v>0.39222175572625601</c:v>
                </c:pt>
                <c:pt idx="57">
                  <c:v>0.39750905880589998</c:v>
                </c:pt>
                <c:pt idx="58">
                  <c:v>0.40279636188554302</c:v>
                </c:pt>
                <c:pt idx="59">
                  <c:v>0.408083664965186</c:v>
                </c:pt>
                <c:pt idx="60">
                  <c:v>0.41337096804482898</c:v>
                </c:pt>
                <c:pt idx="61">
                  <c:v>0.41865827112447201</c:v>
                </c:pt>
                <c:pt idx="62">
                  <c:v>0.42394557420411499</c:v>
                </c:pt>
                <c:pt idx="63">
                  <c:v>0.42923287728375897</c:v>
                </c:pt>
                <c:pt idx="64">
                  <c:v>0.43452018036340201</c:v>
                </c:pt>
                <c:pt idx="65">
                  <c:v>0.43980748344304499</c:v>
                </c:pt>
                <c:pt idx="66">
                  <c:v>0.44509478652268802</c:v>
                </c:pt>
                <c:pt idx="67">
                  <c:v>0.450382089602331</c:v>
                </c:pt>
                <c:pt idx="68">
                  <c:v>0.45566939268197398</c:v>
                </c:pt>
                <c:pt idx="69">
                  <c:v>0.46095669576161702</c:v>
                </c:pt>
                <c:pt idx="70">
                  <c:v>0.466243998841261</c:v>
                </c:pt>
                <c:pt idx="71">
                  <c:v>0.47153130192090398</c:v>
                </c:pt>
                <c:pt idx="72">
                  <c:v>0.47681860500054701</c:v>
                </c:pt>
                <c:pt idx="73">
                  <c:v>0.48210590808018999</c:v>
                </c:pt>
                <c:pt idx="74">
                  <c:v>0.48739321115983297</c:v>
                </c:pt>
                <c:pt idx="75">
                  <c:v>0.49268051423947601</c:v>
                </c:pt>
                <c:pt idx="76">
                  <c:v>0.49796781731911999</c:v>
                </c:pt>
                <c:pt idx="77">
                  <c:v>0.50325512039876297</c:v>
                </c:pt>
                <c:pt idx="78">
                  <c:v>0.50854242347840595</c:v>
                </c:pt>
                <c:pt idx="79">
                  <c:v>0.51382972655804904</c:v>
                </c:pt>
                <c:pt idx="80">
                  <c:v>0.51911702963769202</c:v>
                </c:pt>
                <c:pt idx="81">
                  <c:v>0.524404332717335</c:v>
                </c:pt>
                <c:pt idx="82">
                  <c:v>0.52969163579697898</c:v>
                </c:pt>
                <c:pt idx="83">
                  <c:v>0.53497893887662196</c:v>
                </c:pt>
                <c:pt idx="84">
                  <c:v>0.54026624195626505</c:v>
                </c:pt>
                <c:pt idx="85">
                  <c:v>0.54555354503590803</c:v>
                </c:pt>
                <c:pt idx="86">
                  <c:v>0.55084084811555101</c:v>
                </c:pt>
                <c:pt idx="87">
                  <c:v>0.55612815119519399</c:v>
                </c:pt>
                <c:pt idx="88">
                  <c:v>0.56141545427483697</c:v>
                </c:pt>
                <c:pt idx="89">
                  <c:v>0.56670275735448095</c:v>
                </c:pt>
                <c:pt idx="90">
                  <c:v>0.57199006043412404</c:v>
                </c:pt>
                <c:pt idx="91">
                  <c:v>0.57727736351376702</c:v>
                </c:pt>
                <c:pt idx="92">
                  <c:v>0.58256466659341</c:v>
                </c:pt>
                <c:pt idx="93">
                  <c:v>0.58785196967305298</c:v>
                </c:pt>
                <c:pt idx="94">
                  <c:v>0.59313927275269596</c:v>
                </c:pt>
                <c:pt idx="95">
                  <c:v>0.59842657583234005</c:v>
                </c:pt>
                <c:pt idx="96">
                  <c:v>0.60371387891198303</c:v>
                </c:pt>
                <c:pt idx="97">
                  <c:v>0.60900118199162601</c:v>
                </c:pt>
                <c:pt idx="98">
                  <c:v>0.61428848507126899</c:v>
                </c:pt>
                <c:pt idx="99">
                  <c:v>0.61957578815091197</c:v>
                </c:pt>
                <c:pt idx="100">
                  <c:v>0.62486309123055594</c:v>
                </c:pt>
                <c:pt idx="101">
                  <c:v>0.63015039431019904</c:v>
                </c:pt>
                <c:pt idx="102">
                  <c:v>0.63543769738984202</c:v>
                </c:pt>
                <c:pt idx="103">
                  <c:v>0.640725000469485</c:v>
                </c:pt>
                <c:pt idx="104">
                  <c:v>0.64601230354912798</c:v>
                </c:pt>
                <c:pt idx="105">
                  <c:v>0.65129960662877096</c:v>
                </c:pt>
                <c:pt idx="106">
                  <c:v>0.65658690970841405</c:v>
                </c:pt>
                <c:pt idx="107">
                  <c:v>0.66187421278805803</c:v>
                </c:pt>
                <c:pt idx="108">
                  <c:v>0.667161515867701</c:v>
                </c:pt>
                <c:pt idx="109">
                  <c:v>0.67244881894734398</c:v>
                </c:pt>
                <c:pt idx="110">
                  <c:v>0.67773612202698696</c:v>
                </c:pt>
                <c:pt idx="111">
                  <c:v>0.68302342510663006</c:v>
                </c:pt>
                <c:pt idx="112">
                  <c:v>0.68831072818627304</c:v>
                </c:pt>
                <c:pt idx="113">
                  <c:v>0.69359803126591701</c:v>
                </c:pt>
                <c:pt idx="114">
                  <c:v>0.69888533434555999</c:v>
                </c:pt>
                <c:pt idx="115">
                  <c:v>0.70417263742520297</c:v>
                </c:pt>
                <c:pt idx="116">
                  <c:v>0.70945994050484595</c:v>
                </c:pt>
                <c:pt idx="117">
                  <c:v>0.71474724358448904</c:v>
                </c:pt>
                <c:pt idx="118">
                  <c:v>0.72003454666413202</c:v>
                </c:pt>
              </c:numCache>
            </c:numRef>
          </c:xVal>
          <c:yVal>
            <c:numRef>
              <c:f>'r var'!$AC$723:$AC$841</c:f>
              <c:numCache>
                <c:formatCode>General</c:formatCode>
                <c:ptCount val="119"/>
                <c:pt idx="0">
                  <c:v>0.19229976196728299</c:v>
                </c:pt>
                <c:pt idx="1">
                  <c:v>0.19327335541283</c:v>
                </c:pt>
                <c:pt idx="2">
                  <c:v>0.19410751437430199</c:v>
                </c:pt>
                <c:pt idx="3">
                  <c:v>0.19482983366919099</c:v>
                </c:pt>
                <c:pt idx="4">
                  <c:v>0.19546253044703099</c:v>
                </c:pt>
                <c:pt idx="5">
                  <c:v>0.19602348347248499</c:v>
                </c:pt>
                <c:pt idx="6">
                  <c:v>0.19652707277980699</c:v>
                </c:pt>
                <c:pt idx="7">
                  <c:v>0.19698485798527199</c:v>
                </c:pt>
                <c:pt idx="8">
                  <c:v>0.197406126150619</c:v>
                </c:pt>
                <c:pt idx="9">
                  <c:v>0.19779833415563999</c:v>
                </c:pt>
                <c:pt idx="10">
                  <c:v>0.19816746576104499</c:v>
                </c:pt>
                <c:pt idx="11">
                  <c:v>0.198518319689723</c:v>
                </c:pt>
                <c:pt idx="12">
                  <c:v>0.19885474194171099</c:v>
                </c:pt>
                <c:pt idx="13">
                  <c:v>0.19917981304049301</c:v>
                </c:pt>
                <c:pt idx="14">
                  <c:v>0.19949599887011299</c:v>
                </c:pt>
                <c:pt idx="15">
                  <c:v>0.19980527211183999</c:v>
                </c:pt>
                <c:pt idx="16">
                  <c:v>0.20010920995162601</c:v>
                </c:pt>
                <c:pt idx="17">
                  <c:v>0.20040907264586399</c:v>
                </c:pt>
                <c:pt idx="18">
                  <c:v>0.20070586665479201</c:v>
                </c:pt>
                <c:pt idx="19">
                  <c:v>0.20100039534146899</c:v>
                </c:pt>
                <c:pt idx="20">
                  <c:v>0.20129329965804499</c:v>
                </c:pt>
                <c:pt idx="21">
                  <c:v>0.20158509077450701</c:v>
                </c:pt>
                <c:pt idx="22">
                  <c:v>0.201876176227546</c:v>
                </c:pt>
                <c:pt idx="23">
                  <c:v>0.20216688086172799</c:v>
                </c:pt>
                <c:pt idx="24">
                  <c:v>0.202457463588257</c:v>
                </c:pt>
                <c:pt idx="25">
                  <c:v>0.202748130787062</c:v>
                </c:pt>
                <c:pt idx="26">
                  <c:v>0.20303904701678699</c:v>
                </c:pt>
                <c:pt idx="27">
                  <c:v>0.20333034356722801</c:v>
                </c:pt>
                <c:pt idx="28">
                  <c:v>0.20362212528385101</c:v>
                </c:pt>
                <c:pt idx="29">
                  <c:v>0.20391447600946599</c:v>
                </c:pt>
                <c:pt idx="30">
                  <c:v>0.204207462920032</c:v>
                </c:pt>
                <c:pt idx="31">
                  <c:v>0.20450113997674399</c:v>
                </c:pt>
                <c:pt idx="32">
                  <c:v>0.20479555067244101</c:v>
                </c:pt>
                <c:pt idx="33">
                  <c:v>0.20509073021493601</c:v>
                </c:pt>
                <c:pt idx="34">
                  <c:v>0.205386707261381</c:v>
                </c:pt>
                <c:pt idx="35">
                  <c:v>0.205683505294945</c:v>
                </c:pt>
                <c:pt idx="36">
                  <c:v>0.20598114371671</c:v>
                </c:pt>
                <c:pt idx="37">
                  <c:v>0.20627963871105301</c:v>
                </c:pt>
                <c:pt idx="38">
                  <c:v>0.206579003930945</c:v>
                </c:pt>
                <c:pt idx="39">
                  <c:v>0.20687925104023899</c:v>
                </c:pt>
                <c:pt idx="40">
                  <c:v>0.20718039014245199</c:v>
                </c:pt>
                <c:pt idx="41">
                  <c:v>0.20748243011953399</c:v>
                </c:pt>
                <c:pt idx="42">
                  <c:v>0.207785378899323</c:v>
                </c:pt>
                <c:pt idx="43">
                  <c:v>0.20808924366652201</c:v>
                </c:pt>
                <c:pt idx="44">
                  <c:v>0.20839403102901499</c:v>
                </c:pt>
                <c:pt idx="45">
                  <c:v>0.20869974714887099</c:v>
                </c:pt>
                <c:pt idx="46">
                  <c:v>0.20900639784545899</c:v>
                </c:pt>
                <c:pt idx="47">
                  <c:v>0.20931398867656301</c:v>
                </c:pt>
                <c:pt idx="48">
                  <c:v>0.20962252500213899</c:v>
                </c:pt>
                <c:pt idx="49">
                  <c:v>0.20993201203440601</c:v>
                </c:pt>
                <c:pt idx="50">
                  <c:v>0.21024245487718199</c:v>
                </c:pt>
                <c:pt idx="51">
                  <c:v>0.21055385855675199</c:v>
                </c:pt>
                <c:pt idx="52">
                  <c:v>0.21086622804609101</c:v>
                </c:pt>
                <c:pt idx="53">
                  <c:v>0.21117956828387</c:v>
                </c:pt>
                <c:pt idx="54">
                  <c:v>0.21149388418936299</c:v>
                </c:pt>
                <c:pt idx="55">
                  <c:v>0.21180918067415</c:v>
                </c:pt>
                <c:pt idx="56">
                  <c:v>0.21212546265131099</c:v>
                </c:pt>
                <c:pt idx="57">
                  <c:v>0.21244273504264799</c:v>
                </c:pt>
                <c:pt idx="58">
                  <c:v>0.21276100278438501</c:v>
                </c:pt>
                <c:pt idx="59">
                  <c:v>0.21308027083165401</c:v>
                </c:pt>
                <c:pt idx="60">
                  <c:v>0.213400544162063</c:v>
                </c:pt>
                <c:pt idx="61">
                  <c:v>0.21372182777852899</c:v>
                </c:pt>
                <c:pt idx="62">
                  <c:v>0.21404412671154299</c:v>
                </c:pt>
                <c:pt idx="63">
                  <c:v>0.21436744602100399</c:v>
                </c:pt>
                <c:pt idx="64">
                  <c:v>0.21469179079770501</c:v>
                </c:pt>
                <c:pt idx="65">
                  <c:v>0.21501716616455599</c:v>
                </c:pt>
                <c:pt idx="66">
                  <c:v>0.215343577277611</c:v>
                </c:pt>
                <c:pt idx="67">
                  <c:v>0.215671029326924</c:v>
                </c:pt>
                <c:pt idx="68">
                  <c:v>0.21599952753729801</c:v>
                </c:pt>
                <c:pt idx="69">
                  <c:v>0.21632907716893199</c:v>
                </c:pt>
                <c:pt idx="70">
                  <c:v>0.216659683518001</c:v>
                </c:pt>
                <c:pt idx="71">
                  <c:v>0.216991351917183</c:v>
                </c:pt>
                <c:pt idx="72">
                  <c:v>0.21732408773614201</c:v>
                </c:pt>
                <c:pt idx="73">
                  <c:v>0.21765789638198399</c:v>
                </c:pt>
                <c:pt idx="74">
                  <c:v>0.21799278329968899</c:v>
                </c:pt>
                <c:pt idx="75">
                  <c:v>0.21832875397252999</c:v>
                </c:pt>
                <c:pt idx="76">
                  <c:v>0.218665813922471</c:v>
                </c:pt>
                <c:pt idx="77">
                  <c:v>0.21900396871057101</c:v>
                </c:pt>
                <c:pt idx="78">
                  <c:v>0.21934322393737099</c:v>
                </c:pt>
                <c:pt idx="79">
                  <c:v>0.21968358524328299</c:v>
                </c:pt>
                <c:pt idx="80">
                  <c:v>0.220025058308981</c:v>
                </c:pt>
                <c:pt idx="81">
                  <c:v>0.220367648855786</c:v>
                </c:pt>
                <c:pt idx="82">
                  <c:v>0.22071136264605401</c:v>
                </c:pt>
                <c:pt idx="83">
                  <c:v>0.22105620548357199</c:v>
                </c:pt>
                <c:pt idx="84">
                  <c:v>0.221402183213945</c:v>
                </c:pt>
                <c:pt idx="85">
                  <c:v>0.22174930172499899</c:v>
                </c:pt>
                <c:pt idx="86">
                  <c:v>0.222097566947177</c:v>
                </c:pt>
                <c:pt idx="87">
                  <c:v>0.22244698485394501</c:v>
                </c:pt>
                <c:pt idx="88">
                  <c:v>0.222797561462201</c:v>
                </c:pt>
                <c:pt idx="89">
                  <c:v>0.223149302832687</c:v>
                </c:pt>
                <c:pt idx="90">
                  <c:v>0.22350221507040399</c:v>
                </c:pt>
                <c:pt idx="91">
                  <c:v>0.223856304325037</c:v>
                </c:pt>
                <c:pt idx="92">
                  <c:v>0.22421157679138001</c:v>
                </c:pt>
                <c:pt idx="93">
                  <c:v>0.22456803870976699</c:v>
                </c:pt>
                <c:pt idx="94">
                  <c:v>0.224925696366511</c:v>
                </c:pt>
                <c:pt idx="95">
                  <c:v>0.22528455609434</c:v>
                </c:pt>
                <c:pt idx="96">
                  <c:v>0.22564462427285001</c:v>
                </c:pt>
                <c:pt idx="97">
                  <c:v>0.22600590732895401</c:v>
                </c:pt>
                <c:pt idx="98">
                  <c:v>0.22636841173733899</c:v>
                </c:pt>
                <c:pt idx="99">
                  <c:v>0.22673214402093</c:v>
                </c:pt>
                <c:pt idx="100">
                  <c:v>0.22709711075135799</c:v>
                </c:pt>
                <c:pt idx="101">
                  <c:v>0.227463318549435</c:v>
                </c:pt>
                <c:pt idx="102">
                  <c:v>0.22783077408563299</c:v>
                </c:pt>
                <c:pt idx="103">
                  <c:v>0.22819948408056701</c:v>
                </c:pt>
                <c:pt idx="104">
                  <c:v>0.228569455305493</c:v>
                </c:pt>
                <c:pt idx="105">
                  <c:v>0.228940694582799</c:v>
                </c:pt>
                <c:pt idx="106">
                  <c:v>0.22931320878651401</c:v>
                </c:pt>
                <c:pt idx="107">
                  <c:v>0.22968700484281199</c:v>
                </c:pt>
                <c:pt idx="108">
                  <c:v>0.23006208973053499</c:v>
                </c:pt>
                <c:pt idx="109">
                  <c:v>0.23043847048170699</c:v>
                </c:pt>
                <c:pt idx="110">
                  <c:v>0.23081615418207199</c:v>
                </c:pt>
                <c:pt idx="111">
                  <c:v>0.23119514797162199</c:v>
                </c:pt>
                <c:pt idx="112">
                  <c:v>0.23157545904514301</c:v>
                </c:pt>
                <c:pt idx="113">
                  <c:v>0.23195709465276301</c:v>
                </c:pt>
                <c:pt idx="114">
                  <c:v>0.23234006210050701</c:v>
                </c:pt>
                <c:pt idx="115">
                  <c:v>0.232724368750859</c:v>
                </c:pt>
                <c:pt idx="116">
                  <c:v>0.233110022023333</c:v>
                </c:pt>
                <c:pt idx="117">
                  <c:v>0.23349702939505099</c:v>
                </c:pt>
                <c:pt idx="118">
                  <c:v>0.233885398401323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CF0-8E1A-1DA879FE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44416"/>
        <c:axId val="252046336"/>
      </c:scatterChart>
      <c:valAx>
        <c:axId val="2520444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p_enc</a:t>
                </a:r>
              </a:p>
            </c:rich>
          </c:tx>
          <c:layout>
            <c:manualLayout>
              <c:xMode val="edge"/>
              <c:yMode val="edge"/>
              <c:x val="0.50004980876942107"/>
              <c:y val="0.84275243160397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46336"/>
        <c:crosses val="autoZero"/>
        <c:crossBetween val="midCat"/>
      </c:valAx>
      <c:valAx>
        <c:axId val="252046336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918830097935198"/>
          <c:w val="0.97261867512992783"/>
          <c:h val="8.7983815569874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 var'!$AA$23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var'!$Z$24:$Z$29</c:f>
              <c:numCache>
                <c:formatCode>0.000</c:formatCode>
                <c:ptCount val="6"/>
                <c:pt idx="0">
                  <c:v>0.05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</c:numCache>
            </c:numRef>
          </c:xVal>
          <c:yVal>
            <c:numRef>
              <c:f>'r var'!$AA$24:$AA$29</c:f>
              <c:numCache>
                <c:formatCode>General</c:formatCode>
                <c:ptCount val="6"/>
                <c:pt idx="0">
                  <c:v>0.26329999999999998</c:v>
                </c:pt>
                <c:pt idx="1">
                  <c:v>0.24690000000000001</c:v>
                </c:pt>
                <c:pt idx="2">
                  <c:v>0.25109999999999999</c:v>
                </c:pt>
                <c:pt idx="3">
                  <c:v>0.26329999999999998</c:v>
                </c:pt>
                <c:pt idx="4">
                  <c:v>0.2823</c:v>
                </c:pt>
                <c:pt idx="5">
                  <c:v>0.3165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A-4A52-BF16-39AD2F04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5760"/>
        <c:axId val="493668688"/>
      </c:scatterChart>
      <c:valAx>
        <c:axId val="1685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68688"/>
        <c:crosses val="autoZero"/>
        <c:crossBetween val="midCat"/>
      </c:valAx>
      <c:valAx>
        <c:axId val="493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p_trans!$B$13</c:f>
              <c:strCache>
                <c:ptCount val="1"/>
                <c:pt idx="0">
                  <c:v>p_enc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p_trans!$A$14:$A$59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</c:numCache>
            </c:numRef>
          </c:xVal>
          <c:yVal>
            <c:numRef>
              <c:f>p_trans!$B$14:$B$59</c:f>
              <c:numCache>
                <c:formatCode>General</c:formatCode>
                <c:ptCount val="46"/>
                <c:pt idx="0">
                  <c:v>0.80000000000000016</c:v>
                </c:pt>
                <c:pt idx="1">
                  <c:v>0.60000000000000009</c:v>
                </c:pt>
                <c:pt idx="2">
                  <c:v>0.48000000000000009</c:v>
                </c:pt>
                <c:pt idx="3">
                  <c:v>0.40000000000000008</c:v>
                </c:pt>
                <c:pt idx="4">
                  <c:v>0.34285714285714292</c:v>
                </c:pt>
                <c:pt idx="5">
                  <c:v>0.30000000000000004</c:v>
                </c:pt>
                <c:pt idx="6">
                  <c:v>0.26666666666666672</c:v>
                </c:pt>
                <c:pt idx="7">
                  <c:v>0.24000000000000005</c:v>
                </c:pt>
                <c:pt idx="8">
                  <c:v>0.21818181818181823</c:v>
                </c:pt>
                <c:pt idx="9">
                  <c:v>0.20000000000000004</c:v>
                </c:pt>
                <c:pt idx="10">
                  <c:v>0.18461538461538465</c:v>
                </c:pt>
                <c:pt idx="11">
                  <c:v>0.17142857142857146</c:v>
                </c:pt>
                <c:pt idx="12">
                  <c:v>0.16000000000000003</c:v>
                </c:pt>
                <c:pt idx="13">
                  <c:v>0.15000000000000002</c:v>
                </c:pt>
                <c:pt idx="14">
                  <c:v>0.14117647058823532</c:v>
                </c:pt>
                <c:pt idx="15">
                  <c:v>0.13333333333333336</c:v>
                </c:pt>
                <c:pt idx="16">
                  <c:v>0.12631578947368424</c:v>
                </c:pt>
                <c:pt idx="17">
                  <c:v>0.12000000000000002</c:v>
                </c:pt>
                <c:pt idx="18">
                  <c:v>0.1142857142857143</c:v>
                </c:pt>
                <c:pt idx="19">
                  <c:v>0.10909090909090911</c:v>
                </c:pt>
                <c:pt idx="20">
                  <c:v>0.10434782608695654</c:v>
                </c:pt>
                <c:pt idx="21">
                  <c:v>0.10000000000000002</c:v>
                </c:pt>
                <c:pt idx="22">
                  <c:v>9.6000000000000016E-2</c:v>
                </c:pt>
                <c:pt idx="23">
                  <c:v>9.2307692307692327E-2</c:v>
                </c:pt>
                <c:pt idx="24">
                  <c:v>8.8888888888888906E-2</c:v>
                </c:pt>
                <c:pt idx="25">
                  <c:v>8.5714285714285729E-2</c:v>
                </c:pt>
                <c:pt idx="26">
                  <c:v>8.2758620689655185E-2</c:v>
                </c:pt>
                <c:pt idx="27">
                  <c:v>8.0000000000000016E-2</c:v>
                </c:pt>
                <c:pt idx="28">
                  <c:v>7.7419354838709695E-2</c:v>
                </c:pt>
                <c:pt idx="29">
                  <c:v>7.5000000000000011E-2</c:v>
                </c:pt>
                <c:pt idx="30">
                  <c:v>7.2727272727272738E-2</c:v>
                </c:pt>
                <c:pt idx="31">
                  <c:v>7.058823529411766E-2</c:v>
                </c:pt>
                <c:pt idx="32">
                  <c:v>6.8571428571428575E-2</c:v>
                </c:pt>
                <c:pt idx="33">
                  <c:v>6.666666666666668E-2</c:v>
                </c:pt>
                <c:pt idx="34">
                  <c:v>6.4864864864864868E-2</c:v>
                </c:pt>
                <c:pt idx="35">
                  <c:v>6.3157894736842121E-2</c:v>
                </c:pt>
                <c:pt idx="36">
                  <c:v>6.1538461538461549E-2</c:v>
                </c:pt>
                <c:pt idx="37">
                  <c:v>6.0000000000000012E-2</c:v>
                </c:pt>
                <c:pt idx="38">
                  <c:v>5.8536585365853669E-2</c:v>
                </c:pt>
                <c:pt idx="39">
                  <c:v>5.7142857142857148E-2</c:v>
                </c:pt>
                <c:pt idx="40">
                  <c:v>5.5813953488372099E-2</c:v>
                </c:pt>
                <c:pt idx="41">
                  <c:v>5.4545454545454557E-2</c:v>
                </c:pt>
                <c:pt idx="42">
                  <c:v>5.3333333333333344E-2</c:v>
                </c:pt>
                <c:pt idx="43">
                  <c:v>5.2173913043478272E-2</c:v>
                </c:pt>
                <c:pt idx="44">
                  <c:v>5.1063829787234047E-2</c:v>
                </c:pt>
                <c:pt idx="45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1-40B0-BF1C-3442FF9B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56544"/>
        <c:axId val="252168064"/>
      </c:scatterChart>
      <c:scatterChart>
        <c:scatterStyle val="lineMarker"/>
        <c:varyColors val="0"/>
        <c:ser>
          <c:idx val="1"/>
          <c:order val="1"/>
          <c:tx>
            <c:strRef>
              <c:f>p_trans!$D$13</c:f>
              <c:strCache>
                <c:ptCount val="1"/>
                <c:pt idx="0">
                  <c:v>p_trans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p_trans!$A$14:$A$59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</c:numCache>
            </c:numRef>
          </c:xVal>
          <c:yVal>
            <c:numRef>
              <c:f>p_trans!$D$14:$D$59</c:f>
              <c:numCache>
                <c:formatCode>0.000000</c:formatCode>
                <c:ptCount val="46"/>
                <c:pt idx="0">
                  <c:v>7.9999999999999811E-3</c:v>
                </c:pt>
                <c:pt idx="1">
                  <c:v>2.5599999999999973E-2</c:v>
                </c:pt>
                <c:pt idx="2">
                  <c:v>3.8020403199999969E-2</c:v>
                </c:pt>
                <c:pt idx="3">
                  <c:v>4.6655999999999934E-2</c:v>
                </c:pt>
                <c:pt idx="4">
                  <c:v>5.2919842341687021E-2</c:v>
                </c:pt>
                <c:pt idx="5">
                  <c:v>5.7648009999999965E-2</c:v>
                </c:pt>
                <c:pt idx="6">
                  <c:v>6.1335630635167344E-2</c:v>
                </c:pt>
                <c:pt idx="7">
                  <c:v>6.4288889323399406E-2</c:v>
                </c:pt>
                <c:pt idx="8">
                  <c:v>6.6705773877435107E-2</c:v>
                </c:pt>
                <c:pt idx="9">
                  <c:v>6.8719476735999929E-2</c:v>
                </c:pt>
                <c:pt idx="10">
                  <c:v>7.0422699446777176E-2</c:v>
                </c:pt>
                <c:pt idx="11">
                  <c:v>7.1881867180972614E-2</c:v>
                </c:pt>
                <c:pt idx="12">
                  <c:v>7.3145782610367568E-2</c:v>
                </c:pt>
                <c:pt idx="13">
                  <c:v>7.4251086236063898E-2</c:v>
                </c:pt>
                <c:pt idx="14">
                  <c:v>7.5225812107402854E-2</c:v>
                </c:pt>
                <c:pt idx="15">
                  <c:v>7.6091768600328027E-2</c:v>
                </c:pt>
                <c:pt idx="16">
                  <c:v>7.6866172226526766E-2</c:v>
                </c:pt>
                <c:pt idx="17">
                  <c:v>7.7562793638189576E-2</c:v>
                </c:pt>
                <c:pt idx="18">
                  <c:v>7.8192777339054192E-2</c:v>
                </c:pt>
                <c:pt idx="19">
                  <c:v>7.8765238386069705E-2</c:v>
                </c:pt>
                <c:pt idx="20">
                  <c:v>7.9287703685804845E-2</c:v>
                </c:pt>
                <c:pt idx="21">
                  <c:v>7.9766443076872598E-2</c:v>
                </c:pt>
                <c:pt idx="22">
                  <c:v>8.0206720990328009E-2</c:v>
                </c:pt>
                <c:pt idx="23">
                  <c:v>8.0612990037442933E-2</c:v>
                </c:pt>
                <c:pt idx="24">
                  <c:v>8.0989041565063827E-2</c:v>
                </c:pt>
                <c:pt idx="25">
                  <c:v>8.1338123930138131E-2</c:v>
                </c:pt>
                <c:pt idx="26">
                  <c:v>8.1663036283438059E-2</c:v>
                </c:pt>
                <c:pt idx="27">
                  <c:v>8.196620357733797E-2</c:v>
                </c:pt>
                <c:pt idx="28">
                  <c:v>8.2249737038709914E-2</c:v>
                </c:pt>
                <c:pt idx="29">
                  <c:v>8.2515483288125385E-2</c:v>
                </c:pt>
                <c:pt idx="30">
                  <c:v>8.2765064515443354E-2</c:v>
                </c:pt>
                <c:pt idx="31">
                  <c:v>8.2999911554708539E-2</c:v>
                </c:pt>
                <c:pt idx="32">
                  <c:v>8.3221291279918383E-2</c:v>
                </c:pt>
                <c:pt idx="33">
                  <c:v>8.3430329427167688E-2</c:v>
                </c:pt>
                <c:pt idx="34">
                  <c:v>8.3628029709484186E-2</c:v>
                </c:pt>
                <c:pt idx="35">
                  <c:v>8.3815289908176341E-2</c:v>
                </c:pt>
                <c:pt idx="36">
                  <c:v>8.3992915484090519E-2</c:v>
                </c:pt>
                <c:pt idx="37">
                  <c:v>8.4161631143425814E-2</c:v>
                </c:pt>
                <c:pt idx="38">
                  <c:v>8.4322090707826883E-2</c:v>
                </c:pt>
                <c:pt idx="39">
                  <c:v>8.4474885571811958E-2</c:v>
                </c:pt>
                <c:pt idx="40">
                  <c:v>8.4620551977854397E-2</c:v>
                </c:pt>
                <c:pt idx="41">
                  <c:v>8.4759577297519637E-2</c:v>
                </c:pt>
                <c:pt idx="42">
                  <c:v>8.4892405473511345E-2</c:v>
                </c:pt>
                <c:pt idx="43">
                  <c:v>8.5019441750531291E-2</c:v>
                </c:pt>
                <c:pt idx="44">
                  <c:v>8.5141056801039977E-2</c:v>
                </c:pt>
                <c:pt idx="45">
                  <c:v>8.5257590334308367E-2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1-40B0-BF1C-3442FF9B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80352"/>
        <c:axId val="252178432"/>
      </c:scatterChart>
      <c:valAx>
        <c:axId val="2521565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8064"/>
        <c:crosses val="autoZero"/>
        <c:crossBetween val="midCat"/>
      </c:valAx>
      <c:valAx>
        <c:axId val="252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p_enc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6544"/>
        <c:crosses val="autoZero"/>
        <c:crossBetween val="midCat"/>
      </c:valAx>
      <c:valAx>
        <c:axId val="252178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p_trans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80352"/>
        <c:crosses val="max"/>
        <c:crossBetween val="midCat"/>
      </c:valAx>
      <c:valAx>
        <c:axId val="2521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1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var'!$D$122:$D$240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var'!$J$122:$J$240</c:f>
              <c:numCache>
                <c:formatCode>General</c:formatCode>
                <c:ptCount val="119"/>
                <c:pt idx="0">
                  <c:v>1.8426039710613444</c:v>
                </c:pt>
                <c:pt idx="1">
                  <c:v>1.8599700208067331</c:v>
                </c:pt>
                <c:pt idx="2">
                  <c:v>1.8536751402101288</c:v>
                </c:pt>
                <c:pt idx="3">
                  <c:v>1.8476587900017201</c:v>
                </c:pt>
                <c:pt idx="4">
                  <c:v>1.8418480710452934</c:v>
                </c:pt>
                <c:pt idx="5">
                  <c:v>1.8361842133858404</c:v>
                </c:pt>
                <c:pt idx="6">
                  <c:v>1.8512544313249906</c:v>
                </c:pt>
                <c:pt idx="7">
                  <c:v>1.8467251495061716</c:v>
                </c:pt>
                <c:pt idx="8">
                  <c:v>1.842261750687912</c:v>
                </c:pt>
                <c:pt idx="9">
                  <c:v>1.8378400413395974</c:v>
                </c:pt>
                <c:pt idx="10">
                  <c:v>1.8334406661431775</c:v>
                </c:pt>
                <c:pt idx="11">
                  <c:v>1.8466561115560147</c:v>
                </c:pt>
                <c:pt idx="12">
                  <c:v>1.8429908324080129</c:v>
                </c:pt>
                <c:pt idx="13">
                  <c:v>1.8393290858561882</c:v>
                </c:pt>
                <c:pt idx="14">
                  <c:v>1.8356628638021162</c:v>
                </c:pt>
                <c:pt idx="15">
                  <c:v>1.8468700753355891</c:v>
                </c:pt>
                <c:pt idx="16">
                  <c:v>1.8437312083642015</c:v>
                </c:pt>
                <c:pt idx="17">
                  <c:v>1.8405832631844512</c:v>
                </c:pt>
                <c:pt idx="18">
                  <c:v>1.8374228752217152</c:v>
                </c:pt>
                <c:pt idx="19">
                  <c:v>1.834247346636428</c:v>
                </c:pt>
                <c:pt idx="20">
                  <c:v>1.8443906175697147</c:v>
                </c:pt>
                <c:pt idx="21">
                  <c:v>1.8416178172159463</c:v>
                </c:pt>
                <c:pt idx="22">
                  <c:v>1.8388313802293761</c:v>
                </c:pt>
                <c:pt idx="23">
                  <c:v>1.8360301259278191</c:v>
                </c:pt>
                <c:pt idx="24">
                  <c:v>1.8332130867429204</c:v>
                </c:pt>
                <c:pt idx="25">
                  <c:v>1.8424700388421653</c:v>
                </c:pt>
                <c:pt idx="26">
                  <c:v>1.8399740708593455</c:v>
                </c:pt>
                <c:pt idx="27">
                  <c:v>1.8374649334209852</c:v>
                </c:pt>
                <c:pt idx="28">
                  <c:v>1.8349421645045223</c:v>
                </c:pt>
                <c:pt idx="29">
                  <c:v>1.8324053680936949</c:v>
                </c:pt>
                <c:pt idx="30">
                  <c:v>1.8409148830607827</c:v>
                </c:pt>
                <c:pt idx="31">
                  <c:v>1.8386412401666057</c:v>
                </c:pt>
                <c:pt idx="32">
                  <c:v>1.8363560062402964</c:v>
                </c:pt>
                <c:pt idx="33">
                  <c:v>1.8340589643748095</c:v>
                </c:pt>
                <c:pt idx="34">
                  <c:v>1.8417007357360919</c:v>
                </c:pt>
                <c:pt idx="35">
                  <c:v>1.8396215423724249</c:v>
                </c:pt>
                <c:pt idx="36">
                  <c:v>1.8375324938891324</c:v>
                </c:pt>
                <c:pt idx="37">
                  <c:v>1.8354334574062003</c:v>
                </c:pt>
                <c:pt idx="38">
                  <c:v>1.8333243072900556</c:v>
                </c:pt>
                <c:pt idx="39">
                  <c:v>1.8404503342683207</c:v>
                </c:pt>
                <c:pt idx="40">
                  <c:v>1.8385262488953391</c:v>
                </c:pt>
                <c:pt idx="41">
                  <c:v>1.8365936428106575</c:v>
                </c:pt>
                <c:pt idx="42">
                  <c:v>1.8346524284096291</c:v>
                </c:pt>
                <c:pt idx="43">
                  <c:v>1.8327025197232318</c:v>
                </c:pt>
                <c:pt idx="44">
                  <c:v>1.8393765431198104</c:v>
                </c:pt>
                <c:pt idx="45">
                  <c:v>1.8375858513751981</c:v>
                </c:pt>
                <c:pt idx="46">
                  <c:v>1.835787756002603</c:v>
                </c:pt>
                <c:pt idx="47">
                  <c:v>1.8339821919617192</c:v>
                </c:pt>
                <c:pt idx="48">
                  <c:v>1.832169094255113</c:v>
                </c:pt>
                <c:pt idx="49">
                  <c:v>1.8384440283309467</c:v>
                </c:pt>
                <c:pt idx="50">
                  <c:v>1.8367693782699233</c:v>
                </c:pt>
                <c:pt idx="51">
                  <c:v>1.83508824697754</c:v>
                </c:pt>
                <c:pt idx="52">
                  <c:v>1.8334005830093019</c:v>
                </c:pt>
                <c:pt idx="53">
                  <c:v>1.8391935825109096</c:v>
                </c:pt>
                <c:pt idx="54">
                  <c:v>1.8376265086719217</c:v>
                </c:pt>
                <c:pt idx="55">
                  <c:v>1.8360537590447283</c:v>
                </c:pt>
                <c:pt idx="56">
                  <c:v>1.8344752919257576</c:v>
                </c:pt>
                <c:pt idx="57">
                  <c:v>1.8328910652582322</c:v>
                </c:pt>
                <c:pt idx="58">
                  <c:v>1.8383814088374426</c:v>
                </c:pt>
                <c:pt idx="59">
                  <c:v>1.8369039101354649</c:v>
                </c:pt>
                <c:pt idx="60">
                  <c:v>1.8354213660532137</c:v>
                </c:pt>
                <c:pt idx="61">
                  <c:v>1.8339337418734847</c:v>
                </c:pt>
                <c:pt idx="62">
                  <c:v>1.8324410025519593</c:v>
                </c:pt>
                <c:pt idx="63">
                  <c:v>1.8376582082471242</c:v>
                </c:pt>
                <c:pt idx="64">
                  <c:v>1.8362605958926368</c:v>
                </c:pt>
                <c:pt idx="65">
                  <c:v>1.8348584695443619</c:v>
                </c:pt>
                <c:pt idx="66">
                  <c:v>1.8334517998990718</c:v>
                </c:pt>
                <c:pt idx="67">
                  <c:v>1.8383319987911337</c:v>
                </c:pt>
                <c:pt idx="68">
                  <c:v>1.8370101140035824</c:v>
                </c:pt>
                <c:pt idx="69">
                  <c:v>1.835684191780683</c:v>
                </c:pt>
                <c:pt idx="70">
                  <c:v>1.8343542073581731</c:v>
                </c:pt>
                <c:pt idx="71">
                  <c:v>1.8330201357470328</c:v>
                </c:pt>
                <c:pt idx="72">
                  <c:v>1.8376835760553552</c:v>
                </c:pt>
                <c:pt idx="73">
                  <c:v>1.8364260016031659</c:v>
                </c:pt>
                <c:pt idx="74">
                  <c:v>1.8351647735103824</c:v>
                </c:pt>
                <c:pt idx="75">
                  <c:v>1.8338998704716358</c:v>
                </c:pt>
                <c:pt idx="76">
                  <c:v>1.8326312709957326</c:v>
                </c:pt>
                <c:pt idx="77">
                  <c:v>1.8370960724692167</c:v>
                </c:pt>
                <c:pt idx="78">
                  <c:v>1.8358968411153567</c:v>
                </c:pt>
                <c:pt idx="79">
                  <c:v>1.8346942877005048</c:v>
                </c:pt>
                <c:pt idx="80">
                  <c:v>1.8334883937589976</c:v>
                </c:pt>
                <c:pt idx="81">
                  <c:v>1.8322791406710641</c:v>
                </c:pt>
                <c:pt idx="82">
                  <c:v>1.8365612875611064</c:v>
                </c:pt>
                <c:pt idx="83">
                  <c:v>1.8354152258271701</c:v>
                </c:pt>
                <c:pt idx="84">
                  <c:v>1.8342661304453636</c:v>
                </c:pt>
                <c:pt idx="85">
                  <c:v>1.8331139853054799</c:v>
                </c:pt>
                <c:pt idx="86">
                  <c:v>1.8371670691577684</c:v>
                </c:pt>
                <c:pt idx="87">
                  <c:v>1.8360724296831705</c:v>
                </c:pt>
                <c:pt idx="88">
                  <c:v>1.8349750230164474</c:v>
                </c:pt>
                <c:pt idx="89">
                  <c:v>1.8338748351253276</c:v>
                </c:pt>
                <c:pt idx="90">
                  <c:v>1.8327718518705238</c:v>
                </c:pt>
                <c:pt idx="91">
                  <c:v>1.8366739937685843</c:v>
                </c:pt>
                <c:pt idx="92">
                  <c:v>1.8356238258473512</c:v>
                </c:pt>
                <c:pt idx="93">
                  <c:v>1.8345711112692922</c:v>
                </c:pt>
                <c:pt idx="94">
                  <c:v>1.833515837647731</c:v>
                </c:pt>
                <c:pt idx="95">
                  <c:v>1.8324579925053763</c:v>
                </c:pt>
                <c:pt idx="96">
                  <c:v>1.8362198692457044</c:v>
                </c:pt>
                <c:pt idx="97">
                  <c:v>1.8352107004841927</c:v>
                </c:pt>
                <c:pt idx="98">
                  <c:v>1.8341991802509041</c:v>
                </c:pt>
                <c:pt idx="99">
                  <c:v>1.8331852975571448</c:v>
                </c:pt>
                <c:pt idx="100">
                  <c:v>1.8321690413369744</c:v>
                </c:pt>
                <c:pt idx="101">
                  <c:v>1.8358002553079518</c:v>
                </c:pt>
                <c:pt idx="102">
                  <c:v>1.8348290047254945</c:v>
                </c:pt>
                <c:pt idx="103">
                  <c:v>1.8338555762474473</c:v>
                </c:pt>
                <c:pt idx="104">
                  <c:v>1.8328799600803753</c:v>
                </c:pt>
                <c:pt idx="105">
                  <c:v>1.8363454264285628</c:v>
                </c:pt>
                <c:pt idx="106">
                  <c:v>1.8354113619035599</c:v>
                </c:pt>
                <c:pt idx="107">
                  <c:v>1.8344752832349454</c:v>
                </c:pt>
                <c:pt idx="108">
                  <c:v>1.8335371817139259</c:v>
                </c:pt>
                <c:pt idx="109">
                  <c:v>1.8325970485750751</c:v>
                </c:pt>
                <c:pt idx="110">
                  <c:v>1.8359514235115337</c:v>
                </c:pt>
                <c:pt idx="111">
                  <c:v>1.8350499343844373</c:v>
                </c:pt>
                <c:pt idx="112">
                  <c:v>1.8341465692898744</c:v>
                </c:pt>
                <c:pt idx="113">
                  <c:v>1.8332413204005489</c:v>
                </c:pt>
                <c:pt idx="114">
                  <c:v>1.8323341798400556</c:v>
                </c:pt>
                <c:pt idx="115">
                  <c:v>1.8355842714721591</c:v>
                </c:pt>
                <c:pt idx="116">
                  <c:v>1.8347131621846666</c:v>
                </c:pt>
                <c:pt idx="117">
                  <c:v>1.833840301359724</c:v>
                </c:pt>
                <c:pt idx="118">
                  <c:v>1.8329656819364712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78432"/>
        <c:axId val="219789184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6626067065317671"/>
                  <c:y val="8.842592592592592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var'!$D$122:$D$240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var'!$L$122:$L$240</c:f>
              <c:numCache>
                <c:formatCode>General</c:formatCode>
                <c:ptCount val="119"/>
                <c:pt idx="0">
                  <c:v>0.93738783507001555</c:v>
                </c:pt>
                <c:pt idx="1">
                  <c:v>0.94199160734285736</c:v>
                </c:pt>
                <c:pt idx="2">
                  <c:v>1.0043618835925343</c:v>
                </c:pt>
                <c:pt idx="3">
                  <c:v>1.0685771731246334</c:v>
                </c:pt>
                <c:pt idx="4">
                  <c:v>1.1347499878945477</c:v>
                </c:pt>
                <c:pt idx="5">
                  <c:v>1.2030034517648653</c:v>
                </c:pt>
                <c:pt idx="6">
                  <c:v>1.2029176928843164</c:v>
                </c:pt>
                <c:pt idx="7">
                  <c:v>1.2669159676854433</c:v>
                </c:pt>
                <c:pt idx="8">
                  <c:v>1.332526170642427</c:v>
                </c:pt>
                <c:pt idx="9">
                  <c:v>1.3998316105663247</c:v>
                </c:pt>
                <c:pt idx="10">
                  <c:v>1.4689222248051843</c:v>
                </c:pt>
                <c:pt idx="11">
                  <c:v>1.4653190201181836</c:v>
                </c:pt>
                <c:pt idx="12">
                  <c:v>1.5305333871761084</c:v>
                </c:pt>
                <c:pt idx="13">
                  <c:v>1.5971778550727631</c:v>
                </c:pt>
                <c:pt idx="14">
                  <c:v>1.6653165573289044</c:v>
                </c:pt>
                <c:pt idx="15">
                  <c:v>1.6637619332072049</c:v>
                </c:pt>
                <c:pt idx="16">
                  <c:v>1.7286826520234668</c:v>
                </c:pt>
                <c:pt idx="17">
                  <c:v>1.794839962945473</c:v>
                </c:pt>
                <c:pt idx="18">
                  <c:v>1.8622818920791089</c:v>
                </c:pt>
                <c:pt idx="19">
                  <c:v>1.9310593185758445</c:v>
                </c:pt>
                <c:pt idx="20">
                  <c:v>1.9269254812133192</c:v>
                </c:pt>
                <c:pt idx="21">
                  <c:v>1.9927088527452708</c:v>
                </c:pt>
                <c:pt idx="22">
                  <c:v>2.0596186901172353</c:v>
                </c:pt>
                <c:pt idx="23">
                  <c:v>2.1276942460593209</c:v>
                </c:pt>
                <c:pt idx="24">
                  <c:v>2.1969768613084728</c:v>
                </c:pt>
                <c:pt idx="25">
                  <c:v>2.190720489910118</c:v>
                </c:pt>
                <c:pt idx="26">
                  <c:v>2.2572107022031798</c:v>
                </c:pt>
                <c:pt idx="27">
                  <c:v>2.3247350361550985</c:v>
                </c:pt>
                <c:pt idx="28">
                  <c:v>2.393326168472143</c:v>
                </c:pt>
                <c:pt idx="29">
                  <c:v>2.4630183494917959</c:v>
                </c:pt>
                <c:pt idx="30">
                  <c:v>2.4549856109284116</c:v>
                </c:pt>
                <c:pt idx="31">
                  <c:v>2.5220655687854614</c:v>
                </c:pt>
                <c:pt idx="32">
                  <c:v>2.5901011552884849</c:v>
                </c:pt>
                <c:pt idx="33">
                  <c:v>2.6591199927436313</c:v>
                </c:pt>
                <c:pt idx="34">
                  <c:v>2.6528960666695758</c:v>
                </c:pt>
                <c:pt idx="35">
                  <c:v>2.7196101729743307</c:v>
                </c:pt>
                <c:pt idx="36">
                  <c:v>2.7871896523510213</c:v>
                </c:pt>
                <c:pt idx="37">
                  <c:v>2.8556572506012525</c:v>
                </c:pt>
                <c:pt idx="38">
                  <c:v>2.9250366222410511</c:v>
                </c:pt>
                <c:pt idx="39">
                  <c:v>2.917317422299321</c:v>
                </c:pt>
                <c:pt idx="40">
                  <c:v>2.9845157278274819</c:v>
                </c:pt>
                <c:pt idx="41">
                  <c:v>3.0525237383167863</c:v>
                </c:pt>
                <c:pt idx="42">
                  <c:v>3.121361205304829</c:v>
                </c:pt>
                <c:pt idx="43">
                  <c:v>3.1910486119518877</c:v>
                </c:pt>
                <c:pt idx="44">
                  <c:v>3.1820261442349023</c:v>
                </c:pt>
                <c:pt idx="45">
                  <c:v>3.2496451149860754</c:v>
                </c:pt>
                <c:pt idx="46">
                  <c:v>3.3180247956672759</c:v>
                </c:pt>
                <c:pt idx="47">
                  <c:v>3.3871824973151687</c:v>
                </c:pt>
                <c:pt idx="48">
                  <c:v>3.4571361286605273</c:v>
                </c:pt>
                <c:pt idx="49">
                  <c:v>3.4469678605811542</c:v>
                </c:pt>
                <c:pt idx="50">
                  <c:v>3.514955697623436</c:v>
                </c:pt>
                <c:pt idx="51">
                  <c:v>3.5836608006891919</c:v>
                </c:pt>
                <c:pt idx="52">
                  <c:v>3.6530984656668002</c:v>
                </c:pt>
                <c:pt idx="53">
                  <c:v>3.6444524620947227</c:v>
                </c:pt>
                <c:pt idx="54">
                  <c:v>3.7121011070780852</c:v>
                </c:pt>
                <c:pt idx="55">
                  <c:v>3.7804150241134846</c:v>
                </c:pt>
                <c:pt idx="56">
                  <c:v>3.8494074283074777</c:v>
                </c:pt>
                <c:pt idx="57">
                  <c:v>3.9190919324690374</c:v>
                </c:pt>
                <c:pt idx="58">
                  <c:v>3.9094212721367985</c:v>
                </c:pt>
                <c:pt idx="59">
                  <c:v>3.9773937102657486</c:v>
                </c:pt>
                <c:pt idx="60">
                  <c:v>4.0459979573929754</c:v>
                </c:pt>
                <c:pt idx="61">
                  <c:v>4.1152458693789749</c:v>
                </c:pt>
                <c:pt idx="62">
                  <c:v>4.1851496389486291</c:v>
                </c:pt>
                <c:pt idx="63">
                  <c:v>4.1745574520596609</c:v>
                </c:pt>
                <c:pt idx="64">
                  <c:v>4.2428203225987193</c:v>
                </c:pt>
                <c:pt idx="65">
                  <c:v>4.3116847235986704</c:v>
                </c:pt>
                <c:pt idx="66">
                  <c:v>4.3811613508496583</c:v>
                </c:pt>
                <c:pt idx="67">
                  <c:v>4.3718755594087764</c:v>
                </c:pt>
                <c:pt idx="68">
                  <c:v>4.4398358575083607</c:v>
                </c:pt>
                <c:pt idx="69">
                  <c:v>4.5083607029453692</c:v>
                </c:pt>
                <c:pt idx="70">
                  <c:v>4.5774595538744682</c:v>
                </c:pt>
                <c:pt idx="71">
                  <c:v>4.6471421081381381</c:v>
                </c:pt>
                <c:pt idx="72">
                  <c:v>4.6370140439767908</c:v>
                </c:pt>
                <c:pt idx="73">
                  <c:v>4.705236142015357</c:v>
                </c:pt>
                <c:pt idx="74">
                  <c:v>4.7739984920591994</c:v>
                </c:pt>
                <c:pt idx="75">
                  <c:v>4.8433097190954202</c:v>
                </c:pt>
                <c:pt idx="76">
                  <c:v>4.9131786563112536</c:v>
                </c:pt>
                <c:pt idx="77">
                  <c:v>4.902280954024711</c:v>
                </c:pt>
                <c:pt idx="78">
                  <c:v>4.9707416644296663</c:v>
                </c:pt>
                <c:pt idx="79">
                  <c:v>5.0397203243697026</c:v>
                </c:pt>
                <c:pt idx="80">
                  <c:v>5.1092248309748989</c:v>
                </c:pt>
                <c:pt idx="81">
                  <c:v>5.1792632633681794</c:v>
                </c:pt>
                <c:pt idx="82">
                  <c:v>5.1676595968192487</c:v>
                </c:pt>
                <c:pt idx="83">
                  <c:v>5.2363386819716045</c:v>
                </c:pt>
                <c:pt idx="84">
                  <c:v>5.3055151730233971</c:v>
                </c:pt>
                <c:pt idx="85">
                  <c:v>5.3751963275491388</c:v>
                </c:pt>
                <c:pt idx="86">
                  <c:v>5.3647282280525044</c:v>
                </c:pt>
                <c:pt idx="87">
                  <c:v>5.4331360532227446</c:v>
                </c:pt>
                <c:pt idx="88">
                  <c:v>5.5020157454162444</c:v>
                </c:pt>
                <c:pt idx="89">
                  <c:v>5.571373859697224</c:v>
                </c:pt>
                <c:pt idx="90">
                  <c:v>5.6412170886736073</c:v>
                </c:pt>
                <c:pt idx="91">
                  <c:v>5.6300887682922696</c:v>
                </c:pt>
                <c:pt idx="92">
                  <c:v>5.6986986244631357</c:v>
                </c:pt>
                <c:pt idx="93">
                  <c:v>5.767763239691905</c:v>
                </c:pt>
                <c:pt idx="94">
                  <c:v>5.8372886827609483</c:v>
                </c:pt>
                <c:pt idx="95">
                  <c:v>5.9072811447475821</c:v>
                </c:pt>
                <c:pt idx="96">
                  <c:v>5.8955406239337602</c:v>
                </c:pt>
                <c:pt idx="97">
                  <c:v>5.9643374062735077</c:v>
                </c:pt>
                <c:pt idx="98">
                  <c:v>6.0335730306684905</c:v>
                </c:pt>
                <c:pt idx="99">
                  <c:v>6.103253131737107</c:v>
                </c:pt>
                <c:pt idx="100">
                  <c:v>6.1733834533164291</c:v>
                </c:pt>
                <c:pt idx="101">
                  <c:v>6.1610737208399922</c:v>
                </c:pt>
                <c:pt idx="102">
                  <c:v>6.2300439574465862</c:v>
                </c:pt>
                <c:pt idx="103">
                  <c:v>6.2994381905564767</c:v>
                </c:pt>
                <c:pt idx="104">
                  <c:v>6.3692616655590717</c:v>
                </c:pt>
                <c:pt idx="105">
                  <c:v>6.3579530990805573</c:v>
                </c:pt>
                <c:pt idx="106">
                  <c:v>6.4266794145349389</c:v>
                </c:pt>
                <c:pt idx="107">
                  <c:v>6.4958110392485384</c:v>
                </c:pt>
                <c:pt idx="108">
                  <c:v>6.5653527822317868</c:v>
                </c:pt>
                <c:pt idx="109">
                  <c:v>6.6353095385921055</c:v>
                </c:pt>
                <c:pt idx="110">
                  <c:v>6.6234606971400742</c:v>
                </c:pt>
                <c:pt idx="111">
                  <c:v>6.6923502452252546</c:v>
                </c:pt>
                <c:pt idx="112">
                  <c:v>6.761632408623135</c:v>
                </c:pt>
                <c:pt idx="113">
                  <c:v>6.8313116882414784</c:v>
                </c:pt>
                <c:pt idx="114">
                  <c:v>6.9013926628290365</c:v>
                </c:pt>
                <c:pt idx="115">
                  <c:v>6.8890375192125388</c:v>
                </c:pt>
                <c:pt idx="116">
                  <c:v>6.958079741537107</c:v>
                </c:pt>
                <c:pt idx="117">
                  <c:v>7.0275026526608304</c:v>
                </c:pt>
                <c:pt idx="118">
                  <c:v>7.0973104740500403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2656"/>
        <c:axId val="250740736"/>
      </c:scatterChart>
      <c:valAx>
        <c:axId val="219778432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9184"/>
        <c:crosses val="autoZero"/>
        <c:crossBetween val="midCat"/>
      </c:valAx>
      <c:valAx>
        <c:axId val="219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78432"/>
        <c:crosses val="autoZero"/>
        <c:crossBetween val="midCat"/>
      </c:valAx>
      <c:valAx>
        <c:axId val="25074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0742656"/>
        <c:crosses val="max"/>
        <c:crossBetween val="midCat"/>
      </c:valAx>
      <c:valAx>
        <c:axId val="2507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56357807313718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p_trans!$O$6</c:f>
              <c:strCache>
                <c:ptCount val="1"/>
                <c:pt idx="0">
                  <c:v>trans/enc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72761142952369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p_trans!$A$14:$A$59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</c:numCache>
            </c:numRef>
          </c:xVal>
          <c:yVal>
            <c:numRef>
              <c:f>p_trans!$O$14:$O$59</c:f>
              <c:numCache>
                <c:formatCode>General</c:formatCode>
                <c:ptCount val="46"/>
                <c:pt idx="0">
                  <c:v>9.9999999999999742E-3</c:v>
                </c:pt>
                <c:pt idx="1">
                  <c:v>4.2666666666666617E-2</c:v>
                </c:pt>
                <c:pt idx="2">
                  <c:v>7.9209173333333258E-2</c:v>
                </c:pt>
                <c:pt idx="3">
                  <c:v>0.11663999999999981</c:v>
                </c:pt>
                <c:pt idx="4">
                  <c:v>0.15434954016325378</c:v>
                </c:pt>
                <c:pt idx="5">
                  <c:v>0.19216003333333317</c:v>
                </c:pt>
                <c:pt idx="6">
                  <c:v>0.23000861488187749</c:v>
                </c:pt>
                <c:pt idx="7">
                  <c:v>0.26787037218083082</c:v>
                </c:pt>
                <c:pt idx="8">
                  <c:v>0.30573479693824418</c:v>
                </c:pt>
                <c:pt idx="9">
                  <c:v>0.34359738367999959</c:v>
                </c:pt>
                <c:pt idx="10">
                  <c:v>0.38145628867004294</c:v>
                </c:pt>
                <c:pt idx="11">
                  <c:v>0.41931089188900683</c:v>
                </c:pt>
                <c:pt idx="12">
                  <c:v>0.45716114131479724</c:v>
                </c:pt>
                <c:pt idx="13">
                  <c:v>0.49500724157375925</c:v>
                </c:pt>
                <c:pt idx="14">
                  <c:v>0.53284950242743678</c:v>
                </c:pt>
                <c:pt idx="15">
                  <c:v>0.57068826450246013</c:v>
                </c:pt>
                <c:pt idx="16">
                  <c:v>0.60852386346000342</c:v>
                </c:pt>
                <c:pt idx="17">
                  <c:v>0.6463566136515797</c:v>
                </c:pt>
                <c:pt idx="18">
                  <c:v>0.68418680171672408</c:v>
                </c:pt>
                <c:pt idx="19">
                  <c:v>0.72201468520563883</c:v>
                </c:pt>
                <c:pt idx="20">
                  <c:v>0.75984049365562956</c:v>
                </c:pt>
                <c:pt idx="21">
                  <c:v>0.79766443076872584</c:v>
                </c:pt>
                <c:pt idx="22">
                  <c:v>0.83548667698258328</c:v>
                </c:pt>
                <c:pt idx="23">
                  <c:v>0.87330739207229824</c:v>
                </c:pt>
                <c:pt idx="24">
                  <c:v>0.91112671760696784</c:v>
                </c:pt>
                <c:pt idx="25">
                  <c:v>0.94894477918494469</c:v>
                </c:pt>
                <c:pt idx="26">
                  <c:v>0.98676168842487644</c:v>
                </c:pt>
                <c:pt idx="27">
                  <c:v>1.0245775447167245</c:v>
                </c:pt>
                <c:pt idx="28">
                  <c:v>1.0623924367500028</c:v>
                </c:pt>
                <c:pt idx="29">
                  <c:v>1.1002064438416717</c:v>
                </c:pt>
                <c:pt idx="30">
                  <c:v>1.1380196370873459</c:v>
                </c:pt>
                <c:pt idx="31">
                  <c:v>1.1758320803583708</c:v>
                </c:pt>
                <c:pt idx="32">
                  <c:v>1.2136438311654763</c:v>
                </c:pt>
                <c:pt idx="33">
                  <c:v>1.2514549414075151</c:v>
                </c:pt>
                <c:pt idx="34">
                  <c:v>1.2892654580212144</c:v>
                </c:pt>
                <c:pt idx="35">
                  <c:v>1.3270754235461251</c:v>
                </c:pt>
                <c:pt idx="36">
                  <c:v>1.3648848766164707</c:v>
                </c:pt>
                <c:pt idx="37">
                  <c:v>1.40269385239043</c:v>
                </c:pt>
                <c:pt idx="38">
                  <c:v>1.4405023829253756</c:v>
                </c:pt>
                <c:pt idx="39">
                  <c:v>1.4783104975067092</c:v>
                </c:pt>
                <c:pt idx="40">
                  <c:v>1.5161182229365577</c:v>
                </c:pt>
                <c:pt idx="41">
                  <c:v>1.5539255837878596</c:v>
                </c:pt>
                <c:pt idx="42">
                  <c:v>1.5917326026283374</c:v>
                </c:pt>
                <c:pt idx="43">
                  <c:v>1.6295393002185161</c:v>
                </c:pt>
                <c:pt idx="44">
                  <c:v>1.6673456956870327</c:v>
                </c:pt>
                <c:pt idx="45">
                  <c:v>1.7051518066861671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1-40B0-BF1C-3442FF9B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34144"/>
        <c:axId val="252536320"/>
      </c:scatterChart>
      <c:valAx>
        <c:axId val="2525341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36320"/>
        <c:crosses val="autoZero"/>
        <c:crossBetween val="midCat"/>
      </c:valAx>
      <c:valAx>
        <c:axId val="252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trans/enc</a:t>
                </a:r>
                <a:r>
                  <a:rPr lang="en-US" sz="1000" b="0" i="0" u="none" strike="noStrike" baseline="0"/>
                  <a:t> 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8478346456692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'N_max var'!$L$1</c:f>
              <c:strCache>
                <c:ptCount val="1"/>
                <c:pt idx="0">
                  <c:v>-logTran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'N_max var'!$E$2:$E$53</c:f>
              <c:numCache>
                <c:formatCode>General</c:formatCode>
                <c:ptCount val="5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</c:numCache>
            </c:numRef>
          </c:xVal>
          <c:yVal>
            <c:numRef>
              <c:f>'N_max var'!$L$2:$L$53</c:f>
              <c:numCache>
                <c:formatCode>General</c:formatCode>
                <c:ptCount val="52"/>
                <c:pt idx="0">
                  <c:v>6.0523356160583335</c:v>
                </c:pt>
                <c:pt idx="1">
                  <c:v>5.8985395833263619</c:v>
                </c:pt>
                <c:pt idx="2">
                  <c:v>5.76862716020013</c:v>
                </c:pt>
                <c:pt idx="3">
                  <c:v>5.6573451232751459</c:v>
                </c:pt>
                <c:pt idx="4">
                  <c:v>5.5608947974575136</c:v>
                </c:pt>
                <c:pt idx="5">
                  <c:v>5.476456381480781</c:v>
                </c:pt>
                <c:pt idx="6">
                  <c:v>5.4018898818421244</c:v>
                </c:pt>
                <c:pt idx="7">
                  <c:v>5.3355401605532906</c:v>
                </c:pt>
                <c:pt idx="8">
                  <c:v>5.2761058882009007</c:v>
                </c:pt>
                <c:pt idx="9">
                  <c:v>5.2225490946314643</c:v>
                </c:pt>
                <c:pt idx="10">
                  <c:v>5.1740312872618279</c:v>
                </c:pt>
                <c:pt idx="11">
                  <c:v>5.1298674116235237</c:v>
                </c:pt>
                <c:pt idx="12">
                  <c:v>5.0894920707116968</c:v>
                </c:pt>
                <c:pt idx="13">
                  <c:v>5.0524343391947948</c:v>
                </c:pt>
                <c:pt idx="14">
                  <c:v>5.0182987137078952</c:v>
                </c:pt>
                <c:pt idx="15">
                  <c:v>4.9867505157917433</c:v>
                </c:pt>
                <c:pt idx="16">
                  <c:v>4.9575045738734573</c:v>
                </c:pt>
                <c:pt idx="17">
                  <c:v>4.9303163526099736</c:v>
                </c:pt>
                <c:pt idx="18">
                  <c:v>4.9049749313706128</c:v>
                </c:pt>
                <c:pt idx="19">
                  <c:v>4.8812973956521803</c:v>
                </c:pt>
                <c:pt idx="20">
                  <c:v>4.8591243193507498</c:v>
                </c:pt>
                <c:pt idx="21">
                  <c:v>4.8383160973234878</c:v>
                </c:pt>
                <c:pt idx="22">
                  <c:v>4.8187499466272978</c:v>
                </c:pt>
                <c:pt idx="23">
                  <c:v>4.8003174379634448</c:v>
                </c:pt>
                <c:pt idx="24">
                  <c:v>4.7829224507741941</c:v>
                </c:pt>
                <c:pt idx="25">
                  <c:v>4.7664794692902932</c:v>
                </c:pt>
                <c:pt idx="26">
                  <c:v>4.750912154823796</c:v>
                </c:pt>
                <c:pt idx="27">
                  <c:v>4.7361521432976375</c:v>
                </c:pt>
                <c:pt idx="28">
                  <c:v>4.7221380275159559</c:v>
                </c:pt>
                <c:pt idx="29">
                  <c:v>4.7088144918101946</c:v>
                </c:pt>
                <c:pt idx="30">
                  <c:v>4.6961315730318489</c:v>
                </c:pt>
                <c:pt idx="31">
                  <c:v>4.6840440268336971</c:v>
                </c:pt>
                <c:pt idx="32">
                  <c:v>4.6725107821073539</c:v>
                </c:pt>
                <c:pt idx="33">
                  <c:v>4.6614944695645928</c:v>
                </c:pt>
                <c:pt idx="34">
                  <c:v>4.6509610129437329</c:v>
                </c:pt>
                <c:pt idx="35">
                  <c:v>4.6408792733267932</c:v>
                </c:pt>
                <c:pt idx="36">
                  <c:v>4.631220738672905</c:v>
                </c:pt>
                <c:pt idx="37">
                  <c:v>4.6219592519889208</c:v>
                </c:pt>
                <c:pt idx="38">
                  <c:v>4.6130707726317839</c:v>
                </c:pt>
                <c:pt idx="39">
                  <c:v>4.6045331661171991</c:v>
                </c:pt>
                <c:pt idx="40">
                  <c:v>4.5963260185339712</c:v>
                </c:pt>
                <c:pt idx="41">
                  <c:v>4.5884304722624902</c:v>
                </c:pt>
                <c:pt idx="42">
                  <c:v>4.5808290801934719</c:v>
                </c:pt>
                <c:pt idx="43">
                  <c:v>4.573505676057362</c:v>
                </c:pt>
                <c:pt idx="44">
                  <c:v>4.5664452588220241</c:v>
                </c:pt>
                <c:pt idx="45">
                  <c:v>4.5596338894069737</c:v>
                </c:pt>
                <c:pt idx="46">
                  <c:v>4.5530585982080076</c:v>
                </c:pt>
                <c:pt idx="47">
                  <c:v>4.5467073021329698</c:v>
                </c:pt>
                <c:pt idx="48">
                  <c:v>4.5405687300252202</c:v>
                </c:pt>
                <c:pt idx="49">
                  <c:v>4.5346323555006203</c:v>
                </c:pt>
                <c:pt idx="50">
                  <c:v>4.5288883363512511</c:v>
                </c:pt>
                <c:pt idx="51">
                  <c:v>4.5233274597778381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F-4419-BCE1-838A84C7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73792"/>
        <c:axId val="252275712"/>
      </c:scatterChart>
      <c:scatterChart>
        <c:scatterStyle val="lineMarker"/>
        <c:varyColors val="0"/>
        <c:ser>
          <c:idx val="1"/>
          <c:order val="1"/>
          <c:tx>
            <c:strRef>
              <c:f>'N_max var'!$F$1</c:f>
              <c:strCache>
                <c:ptCount val="1"/>
                <c:pt idx="0">
                  <c:v>p_enc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'N_max var'!$E$2:$E$53</c:f>
              <c:numCache>
                <c:formatCode>General</c:formatCode>
                <c:ptCount val="5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</c:numCache>
            </c:numRef>
          </c:xVal>
          <c:yVal>
            <c:numRef>
              <c:f>'N_max var'!$F$2:$F$53</c:f>
              <c:numCache>
                <c:formatCode>General</c:formatCode>
                <c:ptCount val="52"/>
                <c:pt idx="0">
                  <c:v>1.0005263157894699</c:v>
                </c:pt>
                <c:pt idx="1">
                  <c:v>0.95050000000000001</c:v>
                </c:pt>
                <c:pt idx="2">
                  <c:v>0.90523809523809495</c:v>
                </c:pt>
                <c:pt idx="3">
                  <c:v>0.86409090909090902</c:v>
                </c:pt>
                <c:pt idx="4">
                  <c:v>0.82652173913043503</c:v>
                </c:pt>
                <c:pt idx="5">
                  <c:v>0.79208333333333303</c:v>
                </c:pt>
                <c:pt idx="6">
                  <c:v>0.76039999999999996</c:v>
                </c:pt>
                <c:pt idx="7">
                  <c:v>0.73115384615384604</c:v>
                </c:pt>
                <c:pt idx="8">
                  <c:v>0.70407407407407396</c:v>
                </c:pt>
                <c:pt idx="9">
                  <c:v>0.67892857142857099</c:v>
                </c:pt>
                <c:pt idx="10">
                  <c:v>0.65551724137931</c:v>
                </c:pt>
                <c:pt idx="11">
                  <c:v>0.63366666666666704</c:v>
                </c:pt>
                <c:pt idx="12">
                  <c:v>0.61322580645161295</c:v>
                </c:pt>
                <c:pt idx="13">
                  <c:v>0.59406250000000005</c:v>
                </c:pt>
                <c:pt idx="14">
                  <c:v>0.57606060606060605</c:v>
                </c:pt>
                <c:pt idx="15">
                  <c:v>0.55911764705882405</c:v>
                </c:pt>
                <c:pt idx="16">
                  <c:v>0.54314285714285704</c:v>
                </c:pt>
                <c:pt idx="17">
                  <c:v>0.52805555555555606</c:v>
                </c:pt>
                <c:pt idx="18">
                  <c:v>0.51378378378378398</c:v>
                </c:pt>
                <c:pt idx="19">
                  <c:v>0.50026315789473697</c:v>
                </c:pt>
                <c:pt idx="20">
                  <c:v>0.48743589743589799</c:v>
                </c:pt>
                <c:pt idx="21">
                  <c:v>0.47525000000000001</c:v>
                </c:pt>
                <c:pt idx="22">
                  <c:v>0.46365853658536599</c:v>
                </c:pt>
                <c:pt idx="23">
                  <c:v>0.45261904761904798</c:v>
                </c:pt>
                <c:pt idx="24">
                  <c:v>0.44209302325581401</c:v>
                </c:pt>
                <c:pt idx="25">
                  <c:v>0.43204545454545501</c:v>
                </c:pt>
                <c:pt idx="26">
                  <c:v>0.42244444444444401</c:v>
                </c:pt>
                <c:pt idx="27">
                  <c:v>0.41326086956521701</c:v>
                </c:pt>
                <c:pt idx="28">
                  <c:v>0.40446808510638299</c:v>
                </c:pt>
                <c:pt idx="29">
                  <c:v>0.39604166666666701</c:v>
                </c:pt>
                <c:pt idx="30">
                  <c:v>0.38795918367346899</c:v>
                </c:pt>
                <c:pt idx="31">
                  <c:v>0.38019999999999998</c:v>
                </c:pt>
                <c:pt idx="32">
                  <c:v>0.37274509803921602</c:v>
                </c:pt>
                <c:pt idx="33">
                  <c:v>0.36557692307692302</c:v>
                </c:pt>
                <c:pt idx="34">
                  <c:v>0.35867924528301898</c:v>
                </c:pt>
                <c:pt idx="35">
                  <c:v>0.35203703703703698</c:v>
                </c:pt>
                <c:pt idx="36">
                  <c:v>0.34563636363636402</c:v>
                </c:pt>
                <c:pt idx="37">
                  <c:v>0.339464285714286</c:v>
                </c:pt>
                <c:pt idx="38">
                  <c:v>0.33350877192982498</c:v>
                </c:pt>
                <c:pt idx="39">
                  <c:v>0.327758620689655</c:v>
                </c:pt>
                <c:pt idx="40">
                  <c:v>0.322203389830509</c:v>
                </c:pt>
                <c:pt idx="41">
                  <c:v>0.31683333333333302</c:v>
                </c:pt>
                <c:pt idx="42">
                  <c:v>0.311639344262295</c:v>
                </c:pt>
                <c:pt idx="43">
                  <c:v>0.30661290322580698</c:v>
                </c:pt>
                <c:pt idx="44">
                  <c:v>0.30174603174603198</c:v>
                </c:pt>
                <c:pt idx="45">
                  <c:v>0.29703125000000002</c:v>
                </c:pt>
                <c:pt idx="46">
                  <c:v>0.29246153846153899</c:v>
                </c:pt>
                <c:pt idx="47">
                  <c:v>0.28803030303030303</c:v>
                </c:pt>
                <c:pt idx="48">
                  <c:v>0.28373134328358202</c:v>
                </c:pt>
                <c:pt idx="49">
                  <c:v>0.27955882352941203</c:v>
                </c:pt>
                <c:pt idx="50">
                  <c:v>0.27550724637681201</c:v>
                </c:pt>
                <c:pt idx="51">
                  <c:v>0.27157142857142902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F-4419-BCE1-838A84C7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88000"/>
        <c:axId val="252286080"/>
      </c:scatterChart>
      <c:valAx>
        <c:axId val="252273792"/>
        <c:scaling>
          <c:orientation val="minMax"/>
          <c:max val="7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5712"/>
        <c:crosses val="autoZero"/>
        <c:crossBetween val="midCat"/>
      </c:valAx>
      <c:valAx>
        <c:axId val="252275712"/>
        <c:scaling>
          <c:orientation val="minMax"/>
          <c:max val="6.2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solidFill>
                      <a:srgbClr val="0070C0"/>
                    </a:solidFill>
                    <a:effectLst/>
                  </a:rPr>
                  <a:t>-logTran</a:t>
                </a:r>
                <a:endParaRPr lang="en-US" sz="1050">
                  <a:solidFill>
                    <a:srgbClr val="0070C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3792"/>
        <c:crosses val="autoZero"/>
        <c:crossBetween val="midCat"/>
      </c:valAx>
      <c:valAx>
        <c:axId val="252286080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p_enc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8000"/>
        <c:crosses val="max"/>
        <c:crossBetween val="midCat"/>
      </c:valAx>
      <c:valAx>
        <c:axId val="25228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2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1 vs Model</a:t>
            </a:r>
            <a:r>
              <a:rPr lang="en-US" baseline="0"/>
              <a:t> 2: Tran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819767694784007E-2"/>
          <c:y val="0.12488212177360965"/>
          <c:w val="0.82924812575223672"/>
          <c:h val="0.65264862465902473"/>
        </c:manualLayout>
      </c:layout>
      <c:scatterChart>
        <c:scatterStyle val="lineMarker"/>
        <c:varyColors val="0"/>
        <c:ser>
          <c:idx val="0"/>
          <c:order val="0"/>
          <c:tx>
            <c:v>Tran - model 1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'N_max const, Nreal var'!$E$32:$E$37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'N_max const, Nreal var'!$I$32:$I$37</c:f>
              <c:numCache>
                <c:formatCode>General</c:formatCode>
                <c:ptCount val="6"/>
                <c:pt idx="0">
                  <c:v>2.43655311522669E-2</c:v>
                </c:pt>
                <c:pt idx="1">
                  <c:v>1.1749762046021401E-2</c:v>
                </c:pt>
                <c:pt idx="2">
                  <c:v>5.6662237282692996E-3</c:v>
                </c:pt>
                <c:pt idx="3">
                  <c:v>2.7325054083952899E-3</c:v>
                </c:pt>
                <c:pt idx="4">
                  <c:v>1.31773767141055E-3</c:v>
                </c:pt>
                <c:pt idx="5">
                  <c:v>6.3547290393614901E-4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4DC-9A1C-3F60D4F81F90}"/>
            </c:ext>
          </c:extLst>
        </c:ser>
        <c:ser>
          <c:idx val="2"/>
          <c:order val="1"/>
          <c:tx>
            <c:v>TranAnal - model 1</c:v>
          </c:tx>
          <c:spPr>
            <a:ln w="19050">
              <a:noFill/>
            </a:ln>
          </c:spPr>
          <c:marker>
            <c:symbol val="triangle"/>
            <c:size val="16"/>
            <c:spPr>
              <a:noFill/>
              <a:ln w="19050">
                <a:solidFill>
                  <a:srgbClr val="0000FF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6060328301503749"/>
                  <c:y val="-0.136419805291814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 analytical'!$C$5:$C$10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'N analytical'!$G$5:$G$10</c:f>
              <c:numCache>
                <c:formatCode>General</c:formatCode>
                <c:ptCount val="6"/>
                <c:pt idx="0">
                  <c:v>2.4365531152267399E-2</c:v>
                </c:pt>
                <c:pt idx="1">
                  <c:v>1.17497620460225E-2</c:v>
                </c:pt>
                <c:pt idx="2">
                  <c:v>5.6662237282686803E-3</c:v>
                </c:pt>
                <c:pt idx="3">
                  <c:v>2.7325054083903E-3</c:v>
                </c:pt>
                <c:pt idx="4">
                  <c:v>1.3177376713968199E-3</c:v>
                </c:pt>
                <c:pt idx="5">
                  <c:v>6.3547290395672598E-4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B-4D12-B21E-46F54E56A24C}"/>
            </c:ext>
          </c:extLst>
        </c:ser>
        <c:ser>
          <c:idx val="1"/>
          <c:order val="2"/>
          <c:tx>
            <c:v>Tran - model 2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52697220167921"/>
                  <c:y val="-0.399045998291047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'N_max const, Nreal var'!$D$3:$D$28</c:f>
              <c:numCache>
                <c:formatCode>General</c:formatCode>
                <c:ptCount val="26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</c:numCache>
            </c:numRef>
          </c:xVal>
          <c:yVal>
            <c:numRef>
              <c:f>'N_max const, Nreal var'!$I$3:$I$28</c:f>
              <c:numCache>
                <c:formatCode>General</c:formatCode>
                <c:ptCount val="26"/>
                <c:pt idx="0">
                  <c:v>7.7154959559821906E-2</c:v>
                </c:pt>
                <c:pt idx="1">
                  <c:v>6.9729996847407494E-2</c:v>
                </c:pt>
                <c:pt idx="2">
                  <c:v>6.3019372819634906E-2</c:v>
                </c:pt>
                <c:pt idx="3">
                  <c:v>5.6954299632652097E-2</c:v>
                </c:pt>
                <c:pt idx="4">
                  <c:v>5.1472640921073502E-2</c:v>
                </c:pt>
                <c:pt idx="5">
                  <c:v>4.6518260395422097E-2</c:v>
                </c:pt>
                <c:pt idx="6">
                  <c:v>4.20404364733169E-2</c:v>
                </c:pt>
                <c:pt idx="7">
                  <c:v>3.7993335666851397E-2</c:v>
                </c:pt>
                <c:pt idx="8">
                  <c:v>3.4335538396059503E-2</c:v>
                </c:pt>
                <c:pt idx="9">
                  <c:v>3.1029611689259402E-2</c:v>
                </c:pt>
                <c:pt idx="10">
                  <c:v>2.80417238976918E-2</c:v>
                </c:pt>
                <c:pt idx="11">
                  <c:v>2.5341297118863401E-2</c:v>
                </c:pt>
                <c:pt idx="12">
                  <c:v>2.2900693509327E-2</c:v>
                </c:pt>
                <c:pt idx="13">
                  <c:v>2.0694932088004402E-2</c:v>
                </c:pt>
                <c:pt idx="14">
                  <c:v>1.8701432996851699E-2</c:v>
                </c:pt>
                <c:pt idx="15">
                  <c:v>1.6899786505779502E-2</c:v>
                </c:pt>
                <c:pt idx="16">
                  <c:v>1.52715443304296E-2</c:v>
                </c:pt>
                <c:pt idx="17">
                  <c:v>1.38000310803669E-2</c:v>
                </c:pt>
                <c:pt idx="18">
                  <c:v>1.2470173876048299E-2</c:v>
                </c:pt>
                <c:pt idx="19">
                  <c:v>1.12683483695925E-2</c:v>
                </c:pt>
                <c:pt idx="20">
                  <c:v>1.01822395797434E-2</c:v>
                </c:pt>
                <c:pt idx="21">
                  <c:v>9.2007161084824707E-3</c:v>
                </c:pt>
                <c:pt idx="22">
                  <c:v>8.3137164473352405E-3</c:v>
                </c:pt>
                <c:pt idx="23">
                  <c:v>7.5121462077431802E-3</c:v>
                </c:pt>
                <c:pt idx="24">
                  <c:v>6.7877852234088203E-3</c:v>
                </c:pt>
                <c:pt idx="25">
                  <c:v>6.13320357462046E-3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4DC-9A1C-3F60D4F8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15968"/>
        <c:axId val="220987776"/>
      </c:scatterChart>
      <c:scatterChart>
        <c:scatterStyle val="lineMarker"/>
        <c:varyColors val="0"/>
        <c:ser>
          <c:idx val="4"/>
          <c:order val="3"/>
          <c:tx>
            <c:v>Tran - PBR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'N_max const, Nreal var'!$E$42:$E$47</c:f>
              <c:numCache>
                <c:formatCode>General</c:formatCode>
                <c:ptCount val="6"/>
                <c:pt idx="0">
                  <c:v>4.5317499999999997</c:v>
                </c:pt>
                <c:pt idx="1">
                  <c:v>5.2405499999999998</c:v>
                </c:pt>
                <c:pt idx="2">
                  <c:v>6.2397999999999998</c:v>
                </c:pt>
                <c:pt idx="3">
                  <c:v>6.7930999999999999</c:v>
                </c:pt>
                <c:pt idx="4">
                  <c:v>8.0471166666666676</c:v>
                </c:pt>
                <c:pt idx="5">
                  <c:v>9.220975000000001</c:v>
                </c:pt>
              </c:numCache>
            </c:numRef>
          </c:xVal>
          <c:yVal>
            <c:numRef>
              <c:f>'N_max const, Nreal var'!$I$42:$I$47</c:f>
              <c:numCache>
                <c:formatCode>0.000000</c:formatCode>
                <c:ptCount val="6"/>
                <c:pt idx="0">
                  <c:v>8.9325861752697592E-4</c:v>
                </c:pt>
                <c:pt idx="1">
                  <c:v>5.5222013440345394E-4</c:v>
                </c:pt>
                <c:pt idx="2">
                  <c:v>4.5179804431840496E-4</c:v>
                </c:pt>
                <c:pt idx="3">
                  <c:v>2.566613616305991E-4</c:v>
                </c:pt>
                <c:pt idx="4">
                  <c:v>1.5612904312696554E-4</c:v>
                </c:pt>
                <c:pt idx="5">
                  <c:v>1.6408447845520181E-4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10-44DC-9A1C-3F60D4F8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90848"/>
        <c:axId val="220989312"/>
      </c:scatterChart>
      <c:valAx>
        <c:axId val="220915968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87776"/>
        <c:crosses val="autoZero"/>
        <c:crossBetween val="midCat"/>
      </c:valAx>
      <c:valAx>
        <c:axId val="220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Total Tran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5968"/>
        <c:crosses val="autoZero"/>
        <c:crossBetween val="midCat"/>
      </c:valAx>
      <c:valAx>
        <c:axId val="220989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Total Tran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90848"/>
        <c:crosses val="max"/>
        <c:crossBetween val="midCat"/>
      </c:valAx>
      <c:valAx>
        <c:axId val="2209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98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1 vs Model</a:t>
            </a:r>
            <a:r>
              <a:rPr lang="en-US" baseline="0"/>
              <a:t> 2: Abs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819767694784007E-2"/>
          <c:y val="0.12488212177360965"/>
          <c:w val="0.82924812575223672"/>
          <c:h val="0.67621764197946865"/>
        </c:manualLayout>
      </c:layout>
      <c:scatterChart>
        <c:scatterStyle val="lineMarker"/>
        <c:varyColors val="0"/>
        <c:ser>
          <c:idx val="0"/>
          <c:order val="0"/>
          <c:tx>
            <c:v>Abs - model 1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'N_max const, Nreal var'!$E$32:$E$37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'N_max const, Nreal var'!$H$32:$H$37</c:f>
              <c:numCache>
                <c:formatCode>General</c:formatCode>
                <c:ptCount val="6"/>
                <c:pt idx="0">
                  <c:v>0.71918170225584499</c:v>
                </c:pt>
                <c:pt idx="1">
                  <c:v>0.73167231626631102</c:v>
                </c:pt>
                <c:pt idx="2">
                  <c:v>0.73772674966658802</c:v>
                </c:pt>
                <c:pt idx="3">
                  <c:v>0.74065369939454495</c:v>
                </c:pt>
                <c:pt idx="4">
                  <c:v>0.74206689302698003</c:v>
                </c:pt>
                <c:pt idx="5">
                  <c:v>0.74274879171986696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4DC-9A1C-3F60D4F81F90}"/>
            </c:ext>
          </c:extLst>
        </c:ser>
        <c:ser>
          <c:idx val="2"/>
          <c:order val="1"/>
          <c:tx>
            <c:v>AbsAnal - model 1</c:v>
          </c:tx>
          <c:spPr>
            <a:ln w="19050">
              <a:noFill/>
            </a:ln>
          </c:spPr>
          <c:marker>
            <c:symbol val="triangle"/>
            <c:size val="16"/>
            <c:spPr>
              <a:noFill/>
              <a:ln w="19050">
                <a:solidFill>
                  <a:srgbClr val="0000FF"/>
                </a:solidFill>
              </a:ln>
            </c:spPr>
          </c:marker>
          <c:xVal>
            <c:numRef>
              <c:f>'N analytical'!$C$5:$C$10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'N analytical'!$F$5:$F$10</c:f>
              <c:numCache>
                <c:formatCode>General</c:formatCode>
                <c:ptCount val="6"/>
                <c:pt idx="0">
                  <c:v>0.71918170225584399</c:v>
                </c:pt>
                <c:pt idx="1">
                  <c:v>0.73167231626631002</c:v>
                </c:pt>
                <c:pt idx="2">
                  <c:v>0.73772674966658902</c:v>
                </c:pt>
                <c:pt idx="3">
                  <c:v>0.74065369939454995</c:v>
                </c:pt>
                <c:pt idx="4">
                  <c:v>0.74206689302699402</c:v>
                </c:pt>
                <c:pt idx="5">
                  <c:v>0.74274879171984598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1-440E-843B-AF0467D47FB5}"/>
            </c:ext>
          </c:extLst>
        </c:ser>
        <c:ser>
          <c:idx val="1"/>
          <c:order val="2"/>
          <c:tx>
            <c:v>Abs - model 2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xVal>
            <c:numRef>
              <c:f>'N_max const, Nreal var'!$D$3:$D$28</c:f>
              <c:numCache>
                <c:formatCode>General</c:formatCode>
                <c:ptCount val="26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</c:numCache>
            </c:numRef>
          </c:xVal>
          <c:yVal>
            <c:numRef>
              <c:f>'N_max const, Nreal var'!$H$3:$H$28</c:f>
              <c:numCache>
                <c:formatCode>General</c:formatCode>
                <c:ptCount val="26"/>
                <c:pt idx="0">
                  <c:v>0.73272680952388203</c:v>
                </c:pt>
                <c:pt idx="1">
                  <c:v>0.73992569635043504</c:v>
                </c:pt>
                <c:pt idx="2">
                  <c:v>0.74644986406069702</c:v>
                </c:pt>
                <c:pt idx="3">
                  <c:v>0.75236084800612502</c:v>
                </c:pt>
                <c:pt idx="4">
                  <c:v>0.75771485972308195</c:v>
                </c:pt>
                <c:pt idx="5">
                  <c:v>0.76256319516731597</c:v>
                </c:pt>
                <c:pt idx="6">
                  <c:v>0.76695262150868904</c:v>
                </c:pt>
                <c:pt idx="7">
                  <c:v>0.77092574156398397</c:v>
                </c:pt>
                <c:pt idx="8">
                  <c:v>0.77452133551357805</c:v>
                </c:pt>
                <c:pt idx="9">
                  <c:v>0.77777467998971395</c:v>
                </c:pt>
                <c:pt idx="10">
                  <c:v>0.78071784496121399</c:v>
                </c:pt>
                <c:pt idx="11">
                  <c:v>0.78337996908993501</c:v>
                </c:pt>
                <c:pt idx="12">
                  <c:v>0.78578751441446704</c:v>
                </c:pt>
                <c:pt idx="13">
                  <c:v>0.78796450134018403</c:v>
                </c:pt>
                <c:pt idx="14">
                  <c:v>0.78993272499257305</c:v>
                </c:pt>
                <c:pt idx="15">
                  <c:v>0.79171195403253902</c:v>
                </c:pt>
                <c:pt idx="16">
                  <c:v>0.79332011304651295</c:v>
                </c:pt>
                <c:pt idx="17">
                  <c:v>0.79477344961686702</c:v>
                </c:pt>
                <c:pt idx="18">
                  <c:v>0.79608668715378705</c:v>
                </c:pt>
                <c:pt idx="19">
                  <c:v>0.79727316453507602</c:v>
                </c:pt>
                <c:pt idx="20">
                  <c:v>0.79834496355519802</c:v>
                </c:pt>
                <c:pt idx="21">
                  <c:v>0.79931302513705804</c:v>
                </c:pt>
                <c:pt idx="22">
                  <c:v>0.80018725520562395</c:v>
                </c:pt>
                <c:pt idx="23">
                  <c:v>0.80097662106856105</c:v>
                </c:pt>
                <c:pt idx="24">
                  <c:v>0.80168923909461898</c:v>
                </c:pt>
                <c:pt idx="25">
                  <c:v>0.80233245442503598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4DC-9A1C-3F60D4F8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84960"/>
        <c:axId val="242612096"/>
      </c:scatterChart>
      <c:scatterChart>
        <c:scatterStyle val="lineMarker"/>
        <c:varyColors val="0"/>
        <c:ser>
          <c:idx val="4"/>
          <c:order val="3"/>
          <c:tx>
            <c:v>Tran - PBR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'N_max const, Nreal var'!$E$42:$E$47</c:f>
              <c:numCache>
                <c:formatCode>General</c:formatCode>
                <c:ptCount val="6"/>
                <c:pt idx="0">
                  <c:v>4.5317499999999997</c:v>
                </c:pt>
                <c:pt idx="1">
                  <c:v>5.2405499999999998</c:v>
                </c:pt>
                <c:pt idx="2">
                  <c:v>6.2397999999999998</c:v>
                </c:pt>
                <c:pt idx="3">
                  <c:v>6.7930999999999999</c:v>
                </c:pt>
                <c:pt idx="4">
                  <c:v>8.0471166666666676</c:v>
                </c:pt>
                <c:pt idx="5">
                  <c:v>9.220975000000001</c:v>
                </c:pt>
              </c:numCache>
            </c:numRef>
          </c:xVal>
          <c:yVal>
            <c:numRef>
              <c:f>'N_max const, Nreal var'!$I$42:$I$47</c:f>
              <c:numCache>
                <c:formatCode>0.000000</c:formatCode>
                <c:ptCount val="6"/>
                <c:pt idx="0">
                  <c:v>8.9325861752697592E-4</c:v>
                </c:pt>
                <c:pt idx="1">
                  <c:v>5.5222013440345394E-4</c:v>
                </c:pt>
                <c:pt idx="2">
                  <c:v>4.5179804431840496E-4</c:v>
                </c:pt>
                <c:pt idx="3">
                  <c:v>2.566613616305991E-4</c:v>
                </c:pt>
                <c:pt idx="4">
                  <c:v>1.5612904312696554E-4</c:v>
                </c:pt>
                <c:pt idx="5">
                  <c:v>1.6408447845520181E-4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10-44DC-9A1C-3F60D4F8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89920"/>
        <c:axId val="242688000"/>
      </c:scatterChart>
      <c:valAx>
        <c:axId val="24258496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12096"/>
        <c:crosses val="autoZero"/>
        <c:crossBetween val="midCat"/>
      </c:valAx>
      <c:valAx>
        <c:axId val="242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Total Abs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4960"/>
        <c:crosses val="autoZero"/>
        <c:crossBetween val="midCat"/>
      </c:valAx>
      <c:valAx>
        <c:axId val="242688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Total Abs</a:t>
                </a:r>
              </a:p>
            </c:rich>
          </c:tx>
          <c:layout/>
          <c:overlay val="0"/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89920"/>
        <c:crosses val="max"/>
        <c:crossBetween val="midCat"/>
      </c:valAx>
      <c:valAx>
        <c:axId val="24268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6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1 vs Model</a:t>
            </a:r>
            <a:r>
              <a:rPr lang="en-US" baseline="0"/>
              <a:t> 2: -logTrans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22931892492645"/>
          <c:y val="0.12488212177360965"/>
          <c:w val="0.77883849584964449"/>
          <c:h val="0.67621764197946865"/>
        </c:manualLayout>
      </c:layout>
      <c:scatterChart>
        <c:scatterStyle val="lineMarker"/>
        <c:varyColors val="0"/>
        <c:ser>
          <c:idx val="0"/>
          <c:order val="0"/>
          <c:tx>
            <c:v>Model1</c:v>
          </c:tx>
          <c:marker>
            <c:symbol val="x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9921897884311421"/>
                  <c:y val="-2.050504506878628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'N_max const, Nreal var'!$E$32:$E$37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'N_max const, Nreal var'!$K$32:$K$37</c:f>
              <c:numCache>
                <c:formatCode>General</c:formatCode>
                <c:ptCount val="6"/>
                <c:pt idx="0">
                  <c:v>1.6132241168505401</c:v>
                </c:pt>
                <c:pt idx="1">
                  <c:v>1.9299709285536304</c:v>
                </c:pt>
                <c:pt idx="2">
                  <c:v>2.24670628155675</c:v>
                </c:pt>
                <c:pt idx="3">
                  <c:v>2.563438969786711</c:v>
                </c:pt>
                <c:pt idx="4">
                  <c:v>2.8801710382990526</c:v>
                </c:pt>
                <c:pt idx="5">
                  <c:v>3.1969029626896588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4DC-9A1C-3F60D4F81F90}"/>
            </c:ext>
          </c:extLst>
        </c:ser>
        <c:ser>
          <c:idx val="1"/>
          <c:order val="1"/>
          <c:tx>
            <c:v>Model2</c:v>
          </c:tx>
          <c:marker>
            <c:symbol val="plus"/>
            <c:size val="5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3107901567552674"/>
                  <c:y val="0.184216393802488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'N_max const, Nreal var'!$D$3:$D$28</c:f>
              <c:numCache>
                <c:formatCode>General</c:formatCode>
                <c:ptCount val="26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</c:numCache>
            </c:numRef>
          </c:xVal>
          <c:yVal>
            <c:numRef>
              <c:f>'N_max const, Nreal var'!$K$3:$K$28</c:f>
              <c:numCache>
                <c:formatCode>0.000</c:formatCode>
                <c:ptCount val="26"/>
                <c:pt idx="0">
                  <c:v>1.1126361520346029</c:v>
                </c:pt>
                <c:pt idx="1">
                  <c:v>1.1565803544301536</c:v>
                </c:pt>
                <c:pt idx="2">
                  <c:v>1.2005259233189076</c:v>
                </c:pt>
                <c:pt idx="3">
                  <c:v>1.2444734842934102</c:v>
                </c:pt>
                <c:pt idx="4">
                  <c:v>1.288423548710667</c:v>
                </c:pt>
                <c:pt idx="5">
                  <c:v>1.332376534588368</c:v>
                </c:pt>
                <c:pt idx="6">
                  <c:v>1.3763327836768828</c:v>
                </c:pt>
                <c:pt idx="7">
                  <c:v>1.4202925754078555</c:v>
                </c:pt>
                <c:pt idx="8">
                  <c:v>1.4642561382914887</c:v>
                </c:pt>
                <c:pt idx="9">
                  <c:v>1.5082236592294698</c:v>
                </c:pt>
                <c:pt idx="10">
                  <c:v>1.5521952911247272</c:v>
                </c:pt>
                <c:pt idx="11">
                  <c:v>1.5961711590994927</c:v>
                </c:pt>
                <c:pt idx="12">
                  <c:v>1.64015136557656</c:v>
                </c:pt>
                <c:pt idx="13">
                  <c:v>1.6841359944312975</c:v>
                </c:pt>
                <c:pt idx="14">
                  <c:v>1.7281251143842939</c:v>
                </c:pt>
                <c:pt idx="15">
                  <c:v>1.7721187817737547</c:v>
                </c:pt>
                <c:pt idx="16">
                  <c:v>1.8161170428210647</c:v>
                </c:pt>
                <c:pt idx="17">
                  <c:v>1.8601199354816156</c:v>
                </c:pt>
                <c:pt idx="18">
                  <c:v>1.9041274909575556</c:v>
                </c:pt>
                <c:pt idx="19">
                  <c:v>1.9481397349332503</c:v>
                </c:pt>
                <c:pt idx="20">
                  <c:v>1.9921566885856143</c:v>
                </c:pt>
                <c:pt idx="21">
                  <c:v>2.0361783694088857</c:v>
                </c:pt>
                <c:pt idx="22">
                  <c:v>2.0802047918886983</c:v>
                </c:pt>
                <c:pt idx="23">
                  <c:v>2.1242359680531604</c:v>
                </c:pt>
                <c:pt idx="24">
                  <c:v>2.1682719079224353</c:v>
                </c:pt>
                <c:pt idx="25">
                  <c:v>2.2123126198768279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4DC-9A1C-3F60D4F8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84960"/>
        <c:axId val="242612096"/>
      </c:scatterChart>
      <c:valAx>
        <c:axId val="24258496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12096"/>
        <c:crosses val="autoZero"/>
        <c:crossBetween val="midCat"/>
      </c:valAx>
      <c:valAx>
        <c:axId val="2426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en-US">
                    <a:solidFill>
                      <a:srgbClr val="0000FF"/>
                    </a:solidFill>
                  </a:rPr>
                  <a:t>-log(Total Trans)</a:t>
                </a:r>
              </a:p>
            </c:rich>
          </c:tx>
          <c:layout>
            <c:manualLayout>
              <c:xMode val="edge"/>
              <c:yMode val="edge"/>
              <c:x val="2.2249676257386542E-2"/>
              <c:y val="0.3382517197561654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var'!$D$122:$D$240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var'!$G$122:$G$240</c:f>
              <c:numCache>
                <c:formatCode>General</c:formatCode>
                <c:ptCount val="119"/>
                <c:pt idx="0">
                  <c:v>1.4367990393052799E-2</c:v>
                </c:pt>
                <c:pt idx="1">
                  <c:v>1.38047955532549E-2</c:v>
                </c:pt>
                <c:pt idx="2">
                  <c:v>1.40063462976914E-2</c:v>
                </c:pt>
                <c:pt idx="3">
                  <c:v>1.42017286368104E-2</c:v>
                </c:pt>
                <c:pt idx="4">
                  <c:v>1.4393020002727E-2</c:v>
                </c:pt>
                <c:pt idx="5">
                  <c:v>1.45819561062726E-2</c:v>
                </c:pt>
                <c:pt idx="6">
                  <c:v>1.4084634086956401E-2</c:v>
                </c:pt>
                <c:pt idx="7">
                  <c:v>1.4232292164731699E-2</c:v>
                </c:pt>
                <c:pt idx="8">
                  <c:v>1.4379316709725899E-2</c:v>
                </c:pt>
                <c:pt idx="9">
                  <c:v>1.4526465555621801E-2</c:v>
                </c:pt>
                <c:pt idx="10">
                  <c:v>1.46743655623607E-2</c:v>
                </c:pt>
                <c:pt idx="11">
                  <c:v>1.42345547916347E-2</c:v>
                </c:pt>
                <c:pt idx="12">
                  <c:v>1.43551973565054E-2</c:v>
                </c:pt>
                <c:pt idx="13">
                  <c:v>1.44767446512424E-2</c:v>
                </c:pt>
                <c:pt idx="14">
                  <c:v>1.45994715525531E-2</c:v>
                </c:pt>
                <c:pt idx="15">
                  <c:v>1.4227543583487301E-2</c:v>
                </c:pt>
                <c:pt idx="16">
                  <c:v>1.43307457708724E-2</c:v>
                </c:pt>
                <c:pt idx="17">
                  <c:v>1.4434998291536799E-2</c:v>
                </c:pt>
                <c:pt idx="18">
                  <c:v>1.4540425808171701E-2</c:v>
                </c:pt>
                <c:pt idx="19">
                  <c:v>1.4647133953536E-2</c:v>
                </c:pt>
                <c:pt idx="20">
                  <c:v>1.4309003253629901E-2</c:v>
                </c:pt>
                <c:pt idx="21">
                  <c:v>1.4400652903406801E-2</c:v>
                </c:pt>
                <c:pt idx="22">
                  <c:v>1.4493344649028199E-2</c:v>
                </c:pt>
                <c:pt idx="23">
                  <c:v>1.45871306946891E-2</c:v>
                </c:pt>
                <c:pt idx="24">
                  <c:v>1.46820572522432E-2</c:v>
                </c:pt>
                <c:pt idx="25">
                  <c:v>1.43724220256722E-2</c:v>
                </c:pt>
                <c:pt idx="26">
                  <c:v>1.44552607193448E-2</c:v>
                </c:pt>
                <c:pt idx="27">
                  <c:v>1.45390177439646E-2</c:v>
                </c:pt>
                <c:pt idx="28">
                  <c:v>1.46237190723826E-2</c:v>
                </c:pt>
                <c:pt idx="29">
                  <c:v>1.4709388951554001E-2</c:v>
                </c:pt>
                <c:pt idx="30">
                  <c:v>1.44239801796272E-2</c:v>
                </c:pt>
                <c:pt idx="31">
                  <c:v>1.449969142275E-2</c:v>
                </c:pt>
                <c:pt idx="32">
                  <c:v>1.4576189096630001E-2</c:v>
                </c:pt>
                <c:pt idx="33">
                  <c:v>1.46534887631383E-2</c:v>
                </c:pt>
                <c:pt idx="34">
                  <c:v>1.4397903693150201E-2</c:v>
                </c:pt>
                <c:pt idx="35">
                  <c:v>1.4466999206010901E-2</c:v>
                </c:pt>
                <c:pt idx="36">
                  <c:v>1.45367561760934E-2</c:v>
                </c:pt>
                <c:pt idx="37">
                  <c:v>1.46071854356898E-2</c:v>
                </c:pt>
                <c:pt idx="38">
                  <c:v>1.46782977355281E-2</c:v>
                </c:pt>
                <c:pt idx="39">
                  <c:v>1.4439417234085801E-2</c:v>
                </c:pt>
                <c:pt idx="40">
                  <c:v>1.4503531118567401E-2</c:v>
                </c:pt>
                <c:pt idx="41">
                  <c:v>1.45682155021338E-2</c:v>
                </c:pt>
                <c:pt idx="42">
                  <c:v>1.46334784248372E-2</c:v>
                </c:pt>
                <c:pt idx="43">
                  <c:v>1.46993279811959E-2</c:v>
                </c:pt>
                <c:pt idx="44">
                  <c:v>1.4475162800263199E-2</c:v>
                </c:pt>
                <c:pt idx="45">
                  <c:v>1.4534970297728701E-2</c:v>
                </c:pt>
                <c:pt idx="46">
                  <c:v>1.45952737143283E-2</c:v>
                </c:pt>
                <c:pt idx="47">
                  <c:v>1.46560793627885E-2</c:v>
                </c:pt>
                <c:pt idx="48" formatCode="0.00E+00">
                  <c:v>1.47173936338569E-2</c:v>
                </c:pt>
                <c:pt idx="49">
                  <c:v>1.4506277184778101E-2</c:v>
                </c:pt>
                <c:pt idx="50">
                  <c:v>1.45623217267325E-2</c:v>
                </c:pt>
                <c:pt idx="51">
                  <c:v>1.46188009583136E-2</c:v>
                </c:pt>
                <c:pt idx="52">
                  <c:v>1.4675719992887399E-2</c:v>
                </c:pt>
                <c:pt idx="53">
                  <c:v>1.4481262215861299E-2</c:v>
                </c:pt>
                <c:pt idx="54">
                  <c:v>1.45336096427718E-2</c:v>
                </c:pt>
                <c:pt idx="55">
                  <c:v>1.45863369245637E-2</c:v>
                </c:pt>
                <c:pt idx="56">
                  <c:v>1.4639448225794501E-2</c:v>
                </c:pt>
                <c:pt idx="57">
                  <c:v>1.46929477685752E-2</c:v>
                </c:pt>
                <c:pt idx="58">
                  <c:v>1.4508368947991301E-2</c:v>
                </c:pt>
                <c:pt idx="59">
                  <c:v>1.45578114393911E-2</c:v>
                </c:pt>
                <c:pt idx="60">
                  <c:v>1.4607592125393001E-2</c:v>
                </c:pt>
                <c:pt idx="61">
                  <c:v>1.4657714492817201E-2</c:v>
                </c:pt>
                <c:pt idx="62">
                  <c:v>1.4708182075517001E-2</c:v>
                </c:pt>
                <c:pt idx="63">
                  <c:v>1.4532548859230599E-2</c:v>
                </c:pt>
                <c:pt idx="64">
                  <c:v>1.45793916978655E-2</c:v>
                </c:pt>
                <c:pt idx="65">
                  <c:v>1.4626537550577899E-2</c:v>
                </c:pt>
                <c:pt idx="66">
                  <c:v>1.46739893689789E-2</c:v>
                </c:pt>
                <c:pt idx="67">
                  <c:v>1.45100196711569E-2</c:v>
                </c:pt>
                <c:pt idx="68">
                  <c:v>1.45542518573052E-2</c:v>
                </c:pt>
                <c:pt idx="69">
                  <c:v>1.4598754597621199E-2</c:v>
                </c:pt>
                <c:pt idx="70">
                  <c:v>1.46435303830947E-2</c:v>
                </c:pt>
                <c:pt idx="71">
                  <c:v>1.4688581735267299E-2</c:v>
                </c:pt>
                <c:pt idx="72">
                  <c:v>1.4531700015505499E-2</c:v>
                </c:pt>
                <c:pt idx="73">
                  <c:v>1.45738400374691E-2</c:v>
                </c:pt>
                <c:pt idx="74">
                  <c:v>1.4616225223094E-2</c:v>
                </c:pt>
                <c:pt idx="75">
                  <c:v>1.46588577187147E-2</c:v>
                </c:pt>
                <c:pt idx="76">
                  <c:v>1.47017396957602E-2</c:v>
                </c:pt>
                <c:pt idx="77">
                  <c:v>1.45513714675945E-2</c:v>
                </c:pt>
                <c:pt idx="78">
                  <c:v>1.45916081666218E-2</c:v>
                </c:pt>
                <c:pt idx="79">
                  <c:v>1.46320680511476E-2</c:v>
                </c:pt>
                <c:pt idx="80">
                  <c:v>1.4672752983734501E-2</c:v>
                </c:pt>
                <c:pt idx="81">
                  <c:v>1.4713664847720799E-2</c:v>
                </c:pt>
                <c:pt idx="82">
                  <c:v>1.45693008850397E-2</c:v>
                </c:pt>
                <c:pt idx="83">
                  <c:v>1.46077986547306E-2</c:v>
                </c:pt>
                <c:pt idx="84">
                  <c:v>1.4646500459380899E-2</c:v>
                </c:pt>
                <c:pt idx="85">
                  <c:v>1.4685407925716799E-2</c:v>
                </c:pt>
                <c:pt idx="86">
                  <c:v>1.4548992863232E-2</c:v>
                </c:pt>
                <c:pt idx="87">
                  <c:v>1.45857098607156E-2</c:v>
                </c:pt>
                <c:pt idx="88">
                  <c:v>1.46226126906755E-2</c:v>
                </c:pt>
                <c:pt idx="89">
                  <c:v>1.46597027678063E-2</c:v>
                </c:pt>
                <c:pt idx="90">
                  <c:v>1.46969815212006E-2</c:v>
                </c:pt>
                <c:pt idx="91">
                  <c:v>1.45655204142617E-2</c:v>
                </c:pt>
                <c:pt idx="92">
                  <c:v>1.4600783931940199E-2</c:v>
                </c:pt>
                <c:pt idx="93">
                  <c:v>1.4636218648529599E-2</c:v>
                </c:pt>
                <c:pt idx="94">
                  <c:v>1.4671825814050399E-2</c:v>
                </c:pt>
                <c:pt idx="95">
                  <c:v>1.4707606690724399E-2</c:v>
                </c:pt>
                <c:pt idx="96">
                  <c:v>1.45807589673212E-2</c:v>
                </c:pt>
                <c:pt idx="97">
                  <c:v>1.46146796278168E-2</c:v>
                </c:pt>
                <c:pt idx="98">
                  <c:v>1.46487585162559E-2</c:v>
                </c:pt>
                <c:pt idx="99">
                  <c:v>1.46829967425827E-2</c:v>
                </c:pt>
                <c:pt idx="100" formatCode="0.00E+00">
                  <c:v>1.47173954271496E-2</c:v>
                </c:pt>
                <c:pt idx="101">
                  <c:v>1.45948536579721E-2</c:v>
                </c:pt>
                <c:pt idx="102">
                  <c:v>1.4627529925377599E-2</c:v>
                </c:pt>
                <c:pt idx="103">
                  <c:v>1.46603528697468E-2</c:v>
                </c:pt>
                <c:pt idx="104">
                  <c:v>1.4693323481118599E-2</c:v>
                </c:pt>
                <c:pt idx="105">
                  <c:v>1.45765441902848E-2</c:v>
                </c:pt>
                <c:pt idx="106">
                  <c:v>1.46079286210819E-2</c:v>
                </c:pt>
                <c:pt idx="107">
                  <c:v>1.46394485187494E-2</c:v>
                </c:pt>
                <c:pt idx="108">
                  <c:v>1.4671104762461499E-2</c:v>
                </c:pt>
                <c:pt idx="109">
                  <c:v>1.47028982390184E-2</c:v>
                </c:pt>
                <c:pt idx="110">
                  <c:v>1.45897743996175E-2</c:v>
                </c:pt>
                <c:pt idx="111">
                  <c:v>1.46200906566671E-2</c:v>
                </c:pt>
                <c:pt idx="112">
                  <c:v>1.46505331921459E-2</c:v>
                </c:pt>
                <c:pt idx="113">
                  <c:v>1.4681102796865599E-2</c:v>
                </c:pt>
                <c:pt idx="114">
                  <c:v>1.47118002682563E-2</c:v>
                </c:pt>
                <c:pt idx="115">
                  <c:v>1.4602113792692099E-2</c:v>
                </c:pt>
                <c:pt idx="116">
                  <c:v>1.46314321537392E-2</c:v>
                </c:pt>
                <c:pt idx="117">
                  <c:v>1.4660868508769499E-2</c:v>
                </c:pt>
                <c:pt idx="118">
                  <c:v>1.46904235716871E-2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82080"/>
        <c:axId val="250784384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var'!$D$122:$D$240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var'!$I$122:$I$240</c:f>
              <c:numCache>
                <c:formatCode>General</c:formatCode>
                <c:ptCount val="119"/>
                <c:pt idx="0">
                  <c:v>0.115508026793642</c:v>
                </c:pt>
                <c:pt idx="1">
                  <c:v>0.114290042090668</c:v>
                </c:pt>
                <c:pt idx="2">
                  <c:v>9.9000666046120206E-2</c:v>
                </c:pt>
                <c:pt idx="3">
                  <c:v>8.5393109235625902E-2</c:v>
                </c:pt>
                <c:pt idx="4">
                  <c:v>7.3324652272957494E-2</c:v>
                </c:pt>
                <c:pt idx="5">
                  <c:v>6.2660888437620701E-2</c:v>
                </c:pt>
                <c:pt idx="6">
                  <c:v>6.2673263124550294E-2</c:v>
                </c:pt>
                <c:pt idx="7">
                  <c:v>5.4085896446360603E-2</c:v>
                </c:pt>
                <c:pt idx="8">
                  <c:v>4.6502235301430599E-2</c:v>
                </c:pt>
                <c:pt idx="9">
                  <c:v>3.9826155897341703E-2</c:v>
                </c:pt>
                <c:pt idx="10">
                  <c:v>3.39686099490547E-2</c:v>
                </c:pt>
                <c:pt idx="11">
                  <c:v>3.4251609173668603E-2</c:v>
                </c:pt>
                <c:pt idx="12">
                  <c:v>2.94758686680879E-2</c:v>
                </c:pt>
                <c:pt idx="13">
                  <c:v>2.52826239411158E-2</c:v>
                </c:pt>
                <c:pt idx="14">
                  <c:v>2.16114269217321E-2</c:v>
                </c:pt>
                <c:pt idx="15">
                  <c:v>2.1688926988611398E-2</c:v>
                </c:pt>
                <c:pt idx="16">
                  <c:v>1.8677439915469499E-2</c:v>
                </c:pt>
                <c:pt idx="17">
                  <c:v>1.6038362937776801E-2</c:v>
                </c:pt>
                <c:pt idx="18">
                  <c:v>1.37315040054457E-2</c:v>
                </c:pt>
                <c:pt idx="19">
                  <c:v>1.1720352709252599E-2</c:v>
                </c:pt>
                <c:pt idx="20">
                  <c:v>1.18324456632934E-2</c:v>
                </c:pt>
                <c:pt idx="21">
                  <c:v>1.0169302055966899E-2</c:v>
                </c:pt>
                <c:pt idx="22">
                  <c:v>8.7172863044272797E-3</c:v>
                </c:pt>
                <c:pt idx="23">
                  <c:v>7.45256468042869E-3</c:v>
                </c:pt>
                <c:pt idx="24">
                  <c:v>6.3536478242707398E-3</c:v>
                </c:pt>
                <c:pt idx="25">
                  <c:v>6.4458398356832198E-3</c:v>
                </c:pt>
                <c:pt idx="26" formatCode="0.00E+00">
                  <c:v>5.5308171112716303E-3</c:v>
                </c:pt>
                <c:pt idx="27" formatCode="0.00E+00">
                  <c:v>4.7344001747307296E-3</c:v>
                </c:pt>
                <c:pt idx="28" formatCode="0.00E+00">
                  <c:v>4.0427215686912998E-3</c:v>
                </c:pt>
                <c:pt idx="29" formatCode="0.00E+00">
                  <c:v>3.4433538185007998E-3</c:v>
                </c:pt>
                <c:pt idx="30" formatCode="0.00E+00">
                  <c:v>3.5076349527783002E-3</c:v>
                </c:pt>
                <c:pt idx="31" formatCode="0.00E+00">
                  <c:v>3.0056224863770102E-3</c:v>
                </c:pt>
                <c:pt idx="32" formatCode="0.00E+00">
                  <c:v>2.56979715934715E-3</c:v>
                </c:pt>
                <c:pt idx="33" formatCode="0.00E+00">
                  <c:v>2.19219916128358E-3</c:v>
                </c:pt>
                <c:pt idx="34" formatCode="0.00E+00">
                  <c:v>2.2238420264794E-3</c:v>
                </c:pt>
                <c:pt idx="35" formatCode="0.00E+00">
                  <c:v>1.90717184621217E-3</c:v>
                </c:pt>
                <c:pt idx="36" formatCode="0.00E+00">
                  <c:v>1.63233896502257E-3</c:v>
                </c:pt>
                <c:pt idx="37" formatCode="0.00E+00">
                  <c:v>1.3942567297261E-3</c:v>
                </c:pt>
                <c:pt idx="38" formatCode="0.00E+00">
                  <c:v>1.18840201023012E-3</c:v>
                </c:pt>
                <c:pt idx="39" formatCode="0.00E+00">
                  <c:v>1.2097136405092299E-3</c:v>
                </c:pt>
                <c:pt idx="40" formatCode="0.00E+00">
                  <c:v>1.03629707460412E-3</c:v>
                </c:pt>
                <c:pt idx="41" formatCode="0.00E+00">
                  <c:v>8.8608678927994697E-4</c:v>
                </c:pt>
                <c:pt idx="42" formatCode="0.00E+00">
                  <c:v>7.5620369428998596E-4</c:v>
                </c:pt>
                <c:pt idx="43" formatCode="0.00E+00">
                  <c:v>6.4409716565170399E-4</c:v>
                </c:pt>
                <c:pt idx="44" formatCode="0.00E+00">
                  <c:v>6.5761824798880495E-4</c:v>
                </c:pt>
                <c:pt idx="45" formatCode="0.00E+00">
                  <c:v>5.6280103185882898E-4</c:v>
                </c:pt>
                <c:pt idx="46" formatCode="0.00E+00">
                  <c:v>4.8081189612730299E-4</c:v>
                </c:pt>
                <c:pt idx="47" formatCode="0.00E+00">
                  <c:v>4.1003176503648999E-4</c:v>
                </c:pt>
                <c:pt idx="48" formatCode="0.00E+00">
                  <c:v>3.4903089535591399E-4</c:v>
                </c:pt>
                <c:pt idx="49" formatCode="0.00E+00">
                  <c:v>3.5729927865889402E-4</c:v>
                </c:pt>
                <c:pt idx="50" formatCode="0.00E+00">
                  <c:v>3.0552327615887602E-4</c:v>
                </c:pt>
                <c:pt idx="51" formatCode="0.00E+00">
                  <c:v>2.60818984296254E-4</c:v>
                </c:pt>
                <c:pt idx="52" formatCode="0.00E+00">
                  <c:v>2.22280586657434E-4</c:v>
                </c:pt>
                <c:pt idx="53" formatCode="0.00E+00">
                  <c:v>2.2675012644133899E-4</c:v>
                </c:pt>
                <c:pt idx="54" formatCode="0.00E+00">
                  <c:v>1.9404340771045001E-4</c:v>
                </c:pt>
                <c:pt idx="55" formatCode="0.00E+00">
                  <c:v>1.65800171670842E-4</c:v>
                </c:pt>
                <c:pt idx="56" formatCode="0.00E+00">
                  <c:v>1.41446619234808E-4</c:v>
                </c:pt>
                <c:pt idx="57" formatCode="0.00E+00">
                  <c:v>1.20478088254944E-4</c:v>
                </c:pt>
                <c:pt idx="58" formatCode="0.00E+00">
                  <c:v>1.23190928305978E-4</c:v>
                </c:pt>
                <c:pt idx="59" formatCode="0.00E+00">
                  <c:v>1.05343147362128E-4</c:v>
                </c:pt>
                <c:pt idx="60" formatCode="0.00E+00">
                  <c:v>8.9950181212580793E-5</c:v>
                </c:pt>
                <c:pt idx="61" formatCode="0.00E+00">
                  <c:v>7.66927181986943E-5</c:v>
                </c:pt>
                <c:pt idx="62" formatCode="0.00E+00">
                  <c:v>6.5290555109248397E-5</c:v>
                </c:pt>
                <c:pt idx="63" formatCode="0.00E+00">
                  <c:v>6.6902530999999698E-5</c:v>
                </c:pt>
                <c:pt idx="64" formatCode="0.00E+00">
                  <c:v>5.71715119161097E-5</c:v>
                </c:pt>
                <c:pt idx="65" formatCode="0.00E+00">
                  <c:v>4.8788254026840302E-5</c:v>
                </c:pt>
                <c:pt idx="66" formatCode="0.00E+00">
                  <c:v>4.1575611839547303E-5</c:v>
                </c:pt>
                <c:pt idx="67" formatCode="0.00E+00">
                  <c:v>4.2474124976722703E-5</c:v>
                </c:pt>
                <c:pt idx="68" formatCode="0.00E+00">
                  <c:v>3.6321530680250998E-5</c:v>
                </c:pt>
                <c:pt idx="69" formatCode="0.00E+00">
                  <c:v>3.1019821690533197E-5</c:v>
                </c:pt>
                <c:pt idx="70" formatCode="0.00E+00">
                  <c:v>2.64569907891451E-5</c:v>
                </c:pt>
                <c:pt idx="71" formatCode="0.00E+00">
                  <c:v>2.2535017095009301E-5</c:v>
                </c:pt>
                <c:pt idx="72" formatCode="0.00E+00">
                  <c:v>2.30667259560057E-5</c:v>
                </c:pt>
                <c:pt idx="73" formatCode="0.00E+00">
                  <c:v>1.9713505482477001E-5</c:v>
                </c:pt>
                <c:pt idx="74" formatCode="0.00E+00">
                  <c:v>1.68267990359756E-5</c:v>
                </c:pt>
                <c:pt idx="75" formatCode="0.00E+00">
                  <c:v>1.43446607245164E-5</c:v>
                </c:pt>
                <c:pt idx="76" formatCode="0.00E+00">
                  <c:v>1.22129715014437E-5</c:v>
                </c:pt>
                <c:pt idx="77" formatCode="0.00E+00">
                  <c:v>1.2523307543315399E-5</c:v>
                </c:pt>
                <c:pt idx="78" formatCode="0.00E+00">
                  <c:v>1.0696909846065201E-5</c:v>
                </c:pt>
                <c:pt idx="79" formatCode="0.00E+00">
                  <c:v>9.1259834245184701E-6</c:v>
                </c:pt>
                <c:pt idx="80" formatCode="0.00E+00">
                  <c:v>7.7763387163157593E-6</c:v>
                </c:pt>
                <c:pt idx="81" formatCode="0.00E+00">
                  <c:v>6.6181519876994798E-6</c:v>
                </c:pt>
                <c:pt idx="82" formatCode="0.00E+00">
                  <c:v>6.7973620606576698E-6</c:v>
                </c:pt>
                <c:pt idx="83" formatCode="0.00E+00">
                  <c:v>5.8031168839258696E-6</c:v>
                </c:pt>
                <c:pt idx="84" formatCode="0.00E+00">
                  <c:v>4.9486282150803799E-6</c:v>
                </c:pt>
                <c:pt idx="85" formatCode="0.00E+00">
                  <c:v>4.2150591401503502E-6</c:v>
                </c:pt>
                <c:pt idx="86" formatCode="0.00E+00">
                  <c:v>4.3178919649638903E-6</c:v>
                </c:pt>
                <c:pt idx="87" formatCode="0.00E+00">
                  <c:v>3.6886202554068401E-6</c:v>
                </c:pt>
                <c:pt idx="88" formatCode="0.00E+00">
                  <c:v>3.1476341940489902E-6</c:v>
                </c:pt>
                <c:pt idx="89" formatCode="0.00E+00">
                  <c:v>2.6830337783381799E-6</c:v>
                </c:pt>
                <c:pt idx="90" formatCode="0.00E+00">
                  <c:v>2.2844565976993099E-6</c:v>
                </c:pt>
                <c:pt idx="91" formatCode="0.00E+00">
                  <c:v>2.3437497120110398E-6</c:v>
                </c:pt>
                <c:pt idx="92" formatCode="0.00E+00">
                  <c:v>2.0012501410501E-6</c:v>
                </c:pt>
                <c:pt idx="93" formatCode="0.00E+00">
                  <c:v>1.7070127317383E-6</c:v>
                </c:pt>
                <c:pt idx="94" formatCode="0.00E+00">
                  <c:v>1.45449193421326E-6</c:v>
                </c:pt>
                <c:pt idx="95" formatCode="0.00E+00">
                  <c:v>1.23799489905594E-6</c:v>
                </c:pt>
                <c:pt idx="96" formatCode="0.00E+00">
                  <c:v>1.2719187691575899E-6</c:v>
                </c:pt>
                <c:pt idx="97" formatCode="0.00E+00">
                  <c:v>1.0855819001088399E-6</c:v>
                </c:pt>
                <c:pt idx="98" formatCode="0.00E+00">
                  <c:v>9.2560772245997397E-7</c:v>
                </c:pt>
                <c:pt idx="99" formatCode="0.00E+00">
                  <c:v>7.8840045866031503E-7</c:v>
                </c:pt>
                <c:pt idx="100" formatCode="0.00E+00">
                  <c:v>6.7083628727344396E-7</c:v>
                </c:pt>
                <c:pt idx="101" formatCode="0.00E+00">
                  <c:v>6.9012264660783799E-7</c:v>
                </c:pt>
                <c:pt idx="102" formatCode="0.00E+00">
                  <c:v>5.88784058112905E-7</c:v>
                </c:pt>
                <c:pt idx="103" formatCode="0.00E+00">
                  <c:v>5.0183599600784599E-7</c:v>
                </c:pt>
                <c:pt idx="104" formatCode="0.00E+00">
                  <c:v>4.2730535401780301E-7</c:v>
                </c:pt>
                <c:pt idx="105" formatCode="0.00E+00">
                  <c:v>4.3857805873489399E-7</c:v>
                </c:pt>
                <c:pt idx="106" formatCode="0.00E+00">
                  <c:v>3.7438684942464002E-7</c:v>
                </c:pt>
                <c:pt idx="107" formatCode="0.00E+00">
                  <c:v>3.1929267896465498E-7</c:v>
                </c:pt>
                <c:pt idx="108" formatCode="0.00E+00">
                  <c:v>2.72049052560478E-7</c:v>
                </c:pt>
                <c:pt idx="109" formatCode="0.00E+00">
                  <c:v>2.3157435410185401E-7</c:v>
                </c:pt>
                <c:pt idx="110" formatCode="0.00E+00">
                  <c:v>2.3797936582048899E-7</c:v>
                </c:pt>
                <c:pt idx="111" formatCode="0.00E+00">
                  <c:v>2.03071863786448E-7</c:v>
                </c:pt>
                <c:pt idx="112" formatCode="0.00E+00">
                  <c:v>1.73128111361858E-7</c:v>
                </c:pt>
                <c:pt idx="113" formatCode="0.00E+00">
                  <c:v>1.4746478153350699E-7</c:v>
                </c:pt>
                <c:pt idx="114" formatCode="0.00E+00">
                  <c:v>1.25489485052286E-7</c:v>
                </c:pt>
                <c:pt idx="115" formatCode="0.00E+00">
                  <c:v>1.2911077284758301E-7</c:v>
                </c:pt>
                <c:pt idx="116" formatCode="0.00E+00">
                  <c:v>1.10133707263121E-7</c:v>
                </c:pt>
                <c:pt idx="117" formatCode="0.00E+00">
                  <c:v>9.3863630348540499E-8</c:v>
                </c:pt>
                <c:pt idx="118" formatCode="0.00E+00">
                  <c:v>7.9926266349914799E-8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00768"/>
        <c:axId val="250798848"/>
      </c:scatterChart>
      <c:valAx>
        <c:axId val="250782080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84384"/>
        <c:crosses val="autoZero"/>
        <c:crossBetween val="midCat"/>
      </c:valAx>
      <c:valAx>
        <c:axId val="250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82080"/>
        <c:crosses val="autoZero"/>
        <c:crossBetween val="midCat"/>
      </c:valAx>
      <c:valAx>
        <c:axId val="250798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0800768"/>
        <c:crosses val="max"/>
        <c:crossBetween val="midCat"/>
      </c:valAx>
      <c:valAx>
        <c:axId val="25080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7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56357807313718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var'!$J$242:$J$360</c:f>
              <c:numCache>
                <c:formatCode>General</c:formatCode>
                <c:ptCount val="119"/>
                <c:pt idx="0">
                  <c:v>1.5452470252086477</c:v>
                </c:pt>
                <c:pt idx="1">
                  <c:v>1.5629169563557319</c:v>
                </c:pt>
                <c:pt idx="2">
                  <c:v>1.5566208255327005</c:v>
                </c:pt>
                <c:pt idx="3">
                  <c:v>1.5505896800175687</c:v>
                </c:pt>
                <c:pt idx="4">
                  <c:v>1.5447519368149631</c:v>
                </c:pt>
                <c:pt idx="5">
                  <c:v>1.5390500753451382</c:v>
                </c:pt>
                <c:pt idx="6">
                  <c:v>1.5543657395119423</c:v>
                </c:pt>
                <c:pt idx="7">
                  <c:v>1.5498032419846066</c:v>
                </c:pt>
                <c:pt idx="8">
                  <c:v>1.5452997803926261</c:v>
                </c:pt>
                <c:pt idx="9">
                  <c:v>1.5408319722186532</c:v>
                </c:pt>
                <c:pt idx="10">
                  <c:v>1.5363811777584979</c:v>
                </c:pt>
                <c:pt idx="11">
                  <c:v>1.5498079560951172</c:v>
                </c:pt>
                <c:pt idx="12">
                  <c:v>1.5460989582820541</c:v>
                </c:pt>
                <c:pt idx="13">
                  <c:v>1.5423902049075511</c:v>
                </c:pt>
                <c:pt idx="14">
                  <c:v>1.5386740737998219</c:v>
                </c:pt>
                <c:pt idx="15">
                  <c:v>1.5500592627545027</c:v>
                </c:pt>
                <c:pt idx="16">
                  <c:v>1.5468774547969633</c:v>
                </c:pt>
                <c:pt idx="17">
                  <c:v>1.543684731835526</c:v>
                </c:pt>
                <c:pt idx="18">
                  <c:v>1.5404779211592217</c:v>
                </c:pt>
                <c:pt idx="19">
                  <c:v>1.5372544818427876</c:v>
                </c:pt>
                <c:pt idx="20">
                  <c:v>1.5475590156047725</c:v>
                </c:pt>
                <c:pt idx="21">
                  <c:v>1.5447447307030446</c:v>
                </c:pt>
                <c:pt idx="22">
                  <c:v>1.5419158130718327</c:v>
                </c:pt>
                <c:pt idx="23">
                  <c:v>1.5390711532184504</c:v>
                </c:pt>
                <c:pt idx="24">
                  <c:v>1.5362098392495256</c:v>
                </c:pt>
                <c:pt idx="25">
                  <c:v>1.5456143885141784</c:v>
                </c:pt>
                <c:pt idx="26">
                  <c:v>1.5430796961773001</c:v>
                </c:pt>
                <c:pt idx="27">
                  <c:v>1.5405312090814547</c:v>
                </c:pt>
                <c:pt idx="28">
                  <c:v>1.5379684875908419</c:v>
                </c:pt>
                <c:pt idx="29">
                  <c:v>1.5353911517564669</c:v>
                </c:pt>
                <c:pt idx="30">
                  <c:v>1.5440367339150054</c:v>
                </c:pt>
                <c:pt idx="31">
                  <c:v>1.5417272628357053</c:v>
                </c:pt>
                <c:pt idx="32">
                  <c:v>1.5394057509606494</c:v>
                </c:pt>
                <c:pt idx="33">
                  <c:v>1.5370719859256656</c:v>
                </c:pt>
                <c:pt idx="34">
                  <c:v>1.5448355779841956</c:v>
                </c:pt>
                <c:pt idx="35">
                  <c:v>1.5427235757555167</c:v>
                </c:pt>
                <c:pt idx="36">
                  <c:v>1.5406013635550075</c:v>
                </c:pt>
                <c:pt idx="37">
                  <c:v>1.5384688083769471</c:v>
                </c:pt>
                <c:pt idx="38">
                  <c:v>1.5363257833163866</c:v>
                </c:pt>
                <c:pt idx="39">
                  <c:v>1.5435656934666153</c:v>
                </c:pt>
                <c:pt idx="40">
                  <c:v>1.5416110939594043</c:v>
                </c:pt>
                <c:pt idx="41">
                  <c:v>1.5396476806291222</c:v>
                </c:pt>
                <c:pt idx="42">
                  <c:v>1.5376753635426634</c:v>
                </c:pt>
                <c:pt idx="43">
                  <c:v>1.5356940539572319</c:v>
                </c:pt>
                <c:pt idx="44">
                  <c:v>1.5424749658857866</c:v>
                </c:pt>
                <c:pt idx="45">
                  <c:v>1.5406557824671887</c:v>
                </c:pt>
                <c:pt idx="46">
                  <c:v>1.5388289449699968</c:v>
                </c:pt>
                <c:pt idx="47">
                  <c:v>1.5369943856750494</c:v>
                </c:pt>
                <c:pt idx="48">
                  <c:v>1.5351520367215135</c:v>
                </c:pt>
                <c:pt idx="49">
                  <c:v>1.541527654132048</c:v>
                </c:pt>
                <c:pt idx="50">
                  <c:v>1.539826293081991</c:v>
                </c:pt>
                <c:pt idx="51">
                  <c:v>1.538118232688813</c:v>
                </c:pt>
                <c:pt idx="52">
                  <c:v>1.5364034190356144</c:v>
                </c:pt>
                <c:pt idx="53">
                  <c:v>1.5422891368804601</c:v>
                </c:pt>
                <c:pt idx="54">
                  <c:v>1.5406971167575099</c:v>
                </c:pt>
                <c:pt idx="55">
                  <c:v>1.5390992306928741</c:v>
                </c:pt>
                <c:pt idx="56">
                  <c:v>1.5374954348895122</c:v>
                </c:pt>
                <c:pt idx="57">
                  <c:v>1.5358856851454112</c:v>
                </c:pt>
                <c:pt idx="58">
                  <c:v>1.5414640497429413</c:v>
                </c:pt>
                <c:pt idx="59">
                  <c:v>1.5399629841755242</c:v>
                </c:pt>
                <c:pt idx="60">
                  <c:v>1.5384567040964521</c:v>
                </c:pt>
                <c:pt idx="61">
                  <c:v>1.5369451729904857</c:v>
                </c:pt>
                <c:pt idx="62">
                  <c:v>1.5354283539828335</c:v>
                </c:pt>
                <c:pt idx="63">
                  <c:v>1.5407293257393722</c:v>
                </c:pt>
                <c:pt idx="64">
                  <c:v>1.5393093819655297</c:v>
                </c:pt>
                <c:pt idx="65">
                  <c:v>1.5378847726953229</c:v>
                </c:pt>
                <c:pt idx="66">
                  <c:v>1.5364554670882775</c:v>
                </c:pt>
                <c:pt idx="67">
                  <c:v>1.541413854567987</c:v>
                </c:pt>
                <c:pt idx="68">
                  <c:v>1.5400708861966999</c:v>
                </c:pt>
                <c:pt idx="69">
                  <c:v>1.5387237451678071</c:v>
                </c:pt>
                <c:pt idx="70">
                  <c:v>1.5373724054163069</c:v>
                </c:pt>
                <c:pt idx="71">
                  <c:v>1.5360168406347923</c:v>
                </c:pt>
                <c:pt idx="72">
                  <c:v>1.5407550986496954</c:v>
                </c:pt>
                <c:pt idx="73">
                  <c:v>1.5394774350696541</c:v>
                </c:pt>
                <c:pt idx="74">
                  <c:v>1.538195995302363</c:v>
                </c:pt>
                <c:pt idx="75">
                  <c:v>1.5369107569193761</c:v>
                </c:pt>
                <c:pt idx="76">
                  <c:v>1.5356216972923724</c:v>
                </c:pt>
                <c:pt idx="77">
                  <c:v>1.5401582179659532</c:v>
                </c:pt>
                <c:pt idx="78">
                  <c:v>1.5389398024478138</c:v>
                </c:pt>
                <c:pt idx="79">
                  <c:v>1.5377179532913769</c:v>
                </c:pt>
                <c:pt idx="80">
                  <c:v>1.5364926510555135</c:v>
                </c:pt>
                <c:pt idx="81">
                  <c:v>1.5352638761334938</c:v>
                </c:pt>
                <c:pt idx="82">
                  <c:v>1.5396148852663869</c:v>
                </c:pt>
                <c:pt idx="83">
                  <c:v>1.5384504663782121</c:v>
                </c:pt>
                <c:pt idx="84">
                  <c:v>1.5372829118235001</c:v>
                </c:pt>
                <c:pt idx="85">
                  <c:v>1.5361122046397175</c:v>
                </c:pt>
                <c:pt idx="86">
                  <c:v>1.540230348591793</c:v>
                </c:pt>
                <c:pt idx="87">
                  <c:v>1.5391182035619888</c:v>
                </c:pt>
                <c:pt idx="88">
                  <c:v>1.5380031984431202</c:v>
                </c:pt>
                <c:pt idx="89">
                  <c:v>1.5368853184618523</c:v>
                </c:pt>
                <c:pt idx="90">
                  <c:v>1.5357645487299183</c:v>
                </c:pt>
                <c:pt idx="91">
                  <c:v>1.539729393894973</c:v>
                </c:pt>
                <c:pt idx="92">
                  <c:v>1.5386624116306942</c:v>
                </c:pt>
                <c:pt idx="93">
                  <c:v>1.5375927971153736</c:v>
                </c:pt>
                <c:pt idx="94">
                  <c:v>1.536520537307382</c:v>
                </c:pt>
                <c:pt idx="95">
                  <c:v>1.5354456190677674</c:v>
                </c:pt>
                <c:pt idx="96">
                  <c:v>1.5392680038116378</c:v>
                </c:pt>
                <c:pt idx="97">
                  <c:v>1.5382426594445286</c:v>
                </c:pt>
                <c:pt idx="98">
                  <c:v>1.5372148844857656</c:v>
                </c:pt>
                <c:pt idx="99">
                  <c:v>1.5361846673649795</c:v>
                </c:pt>
                <c:pt idx="100">
                  <c:v>1.5351519964288463</c:v>
                </c:pt>
                <c:pt idx="101">
                  <c:v>1.5388416690390485</c:v>
                </c:pt>
                <c:pt idx="102">
                  <c:v>1.5378548348666485</c:v>
                </c:pt>
                <c:pt idx="103">
                  <c:v>1.5368657494454621</c:v>
                </c:pt>
                <c:pt idx="104">
                  <c:v>1.5358744024631361</c:v>
                </c:pt>
                <c:pt idx="105">
                  <c:v>1.5393955706238416</c:v>
                </c:pt>
                <c:pt idx="106">
                  <c:v>1.5384465404790184</c:v>
                </c:pt>
                <c:pt idx="107">
                  <c:v>1.5374954284565989</c:v>
                </c:pt>
                <c:pt idx="108">
                  <c:v>1.5365422253870973</c:v>
                </c:pt>
                <c:pt idx="109">
                  <c:v>1.5355869220402156</c:v>
                </c:pt>
                <c:pt idx="110">
                  <c:v>1.5389952592808471</c:v>
                </c:pt>
                <c:pt idx="111">
                  <c:v>1.5380793126732282</c:v>
                </c:pt>
                <c:pt idx="112">
                  <c:v>1.5371614269508795</c:v>
                </c:pt>
                <c:pt idx="113">
                  <c:v>1.5362415938720555</c:v>
                </c:pt>
                <c:pt idx="114">
                  <c:v>1.5353198051422674</c:v>
                </c:pt>
                <c:pt idx="115">
                  <c:v>1.5386222230752398</c:v>
                </c:pt>
                <c:pt idx="116">
                  <c:v>1.5377371310941363</c:v>
                </c:pt>
                <c:pt idx="117">
                  <c:v>1.5368502285644994</c:v>
                </c:pt>
                <c:pt idx="118">
                  <c:v>1.5359615080512761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40192"/>
        <c:axId val="250842496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1677923008956444"/>
                  <c:y val="4.2129629629629626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var'!$L$242:$L$360</c:f>
              <c:numCache>
                <c:formatCode>General</c:formatCode>
                <c:ptCount val="119"/>
                <c:pt idx="0">
                  <c:v>0.95339431764789861</c:v>
                </c:pt>
                <c:pt idx="1">
                  <c:v>0.95711193886130663</c:v>
                </c:pt>
                <c:pt idx="2">
                  <c:v>1.0207388571740186</c:v>
                </c:pt>
                <c:pt idx="3">
                  <c:v>1.0862884695234696</c:v>
                </c:pt>
                <c:pt idx="4">
                  <c:v>1.1538806802066714</c:v>
                </c:pt>
                <c:pt idx="5">
                  <c:v>1.2236469543898256</c:v>
                </c:pt>
                <c:pt idx="6">
                  <c:v>1.222474109862058</c:v>
                </c:pt>
                <c:pt idx="7">
                  <c:v>1.2877960963986022</c:v>
                </c:pt>
                <c:pt idx="8">
                  <c:v>1.354799641625217</c:v>
                </c:pt>
                <c:pt idx="9">
                  <c:v>1.4235736391960156</c:v>
                </c:pt>
                <c:pt idx="10">
                  <c:v>1.4942142171423272</c:v>
                </c:pt>
                <c:pt idx="11">
                  <c:v>1.4893704735360476</c:v>
                </c:pt>
                <c:pt idx="12">
                  <c:v>1.5559600713543558</c:v>
                </c:pt>
                <c:pt idx="13">
                  <c:v>1.6240426871389211</c:v>
                </c:pt>
                <c:pt idx="14">
                  <c:v>1.6936868193732939</c:v>
                </c:pt>
                <c:pt idx="15">
                  <c:v>1.6909863916360079</c:v>
                </c:pt>
                <c:pt idx="16">
                  <c:v>1.7572690147786403</c:v>
                </c:pt>
                <c:pt idx="17">
                  <c:v>1.8248422885392632</c:v>
                </c:pt>
                <c:pt idx="18">
                  <c:v>1.8937574806445787</c:v>
                </c:pt>
                <c:pt idx="19">
                  <c:v>1.964068974474489</c:v>
                </c:pt>
                <c:pt idx="20">
                  <c:v>1.9586758034848457</c:v>
                </c:pt>
                <c:pt idx="21">
                  <c:v>2.0258582358158348</c:v>
                </c:pt>
                <c:pt idx="22">
                  <c:v>2.0942170137216785</c:v>
                </c:pt>
                <c:pt idx="23">
                  <c:v>2.1637940700756553</c:v>
                </c:pt>
                <c:pt idx="24">
                  <c:v>2.2346336201590797</c:v>
                </c:pt>
                <c:pt idx="25">
                  <c:v>2.2270235021426621</c:v>
                </c:pt>
                <c:pt idx="26">
                  <c:v>2.2949436195361486</c:v>
                </c:pt>
                <c:pt idx="27">
                  <c:v>2.3639441254614626</c:v>
                </c:pt>
                <c:pt idx="28">
                  <c:v>2.4340599489104675</c:v>
                </c:pt>
                <c:pt idx="29">
                  <c:v>2.505327740347095</c:v>
                </c:pt>
                <c:pt idx="30">
                  <c:v>2.4958615619048925</c:v>
                </c:pt>
                <c:pt idx="31">
                  <c:v>2.5643974312268178</c:v>
                </c:pt>
                <c:pt idx="32">
                  <c:v>2.6339320506790092</c:v>
                </c:pt>
                <c:pt idx="33">
                  <c:v>2.7044949614523204</c:v>
                </c:pt>
                <c:pt idx="34">
                  <c:v>2.6969212705319738</c:v>
                </c:pt>
                <c:pt idx="35">
                  <c:v>2.7650747137839895</c:v>
                </c:pt>
                <c:pt idx="36">
                  <c:v>2.8341323246599464</c:v>
                </c:pt>
                <c:pt idx="37">
                  <c:v>2.9041184177625703</c:v>
                </c:pt>
                <c:pt idx="38">
                  <c:v>2.9750583017372962</c:v>
                </c:pt>
                <c:pt idx="39">
                  <c:v>2.9659221203150938</c:v>
                </c:pt>
                <c:pt idx="40">
                  <c:v>3.0345812031391644</c:v>
                </c:pt>
                <c:pt idx="41">
                  <c:v>3.1040865476192798</c:v>
                </c:pt>
                <c:pt idx="42">
                  <c:v>3.1744592766121182</c:v>
                </c:pt>
                <c:pt idx="43">
                  <c:v>3.2457213137232257</c:v>
                </c:pt>
                <c:pt idx="44">
                  <c:v>3.2352229230297218</c:v>
                </c:pt>
                <c:pt idx="45">
                  <c:v>3.3043214322229781</c:v>
                </c:pt>
                <c:pt idx="46">
                  <c:v>3.3742152063081314</c:v>
                </c:pt>
                <c:pt idx="47">
                  <c:v>3.4449227650785397</c:v>
                </c:pt>
                <c:pt idx="48">
                  <c:v>3.5164632827955478</c:v>
                </c:pt>
                <c:pt idx="49">
                  <c:v>3.5047669995837021</c:v>
                </c:pt>
                <c:pt idx="50">
                  <c:v>3.5742509286395157</c:v>
                </c:pt>
                <c:pt idx="51">
                  <c:v>3.6444848790947226</c:v>
                </c:pt>
                <c:pt idx="52">
                  <c:v>3.7154852202111113</c:v>
                </c:pt>
                <c:pt idx="53">
                  <c:v>3.705381867555908</c:v>
                </c:pt>
                <c:pt idx="54">
                  <c:v>3.7745111098025883</c:v>
                </c:pt>
                <c:pt idx="55">
                  <c:v>3.8443358321572432</c:v>
                </c:pt>
                <c:pt idx="56">
                  <c:v>3.9148701714717942</c:v>
                </c:pt>
                <c:pt idx="57">
                  <c:v>3.9861287000079408</c:v>
                </c:pt>
                <c:pt idx="58">
                  <c:v>3.9749541085609619</c:v>
                </c:pt>
                <c:pt idx="59">
                  <c:v>4.0444216910682771</c:v>
                </c:pt>
                <c:pt idx="60">
                  <c:v>4.1145499068042097</c:v>
                </c:pt>
                <c:pt idx="61">
                  <c:v>4.1853514422565423</c:v>
                </c:pt>
                <c:pt idx="62">
                  <c:v>4.2568393528507551</c:v>
                </c:pt>
                <c:pt idx="63">
                  <c:v>4.2447011675246342</c:v>
                </c:pt>
                <c:pt idx="64">
                  <c:v>4.3144722936107138</c:v>
                </c:pt>
                <c:pt idx="65">
                  <c:v>4.3848725088450866</c:v>
                </c:pt>
                <c:pt idx="66">
                  <c:v>4.4559132613533414</c:v>
                </c:pt>
                <c:pt idx="67">
                  <c:v>4.4451421164645497</c:v>
                </c:pt>
                <c:pt idx="68">
                  <c:v>4.5145968120835986</c:v>
                </c:pt>
                <c:pt idx="69">
                  <c:v>4.5846417905706325</c:v>
                </c:pt>
                <c:pt idx="70">
                  <c:v>4.6552871718795767</c:v>
                </c:pt>
                <c:pt idx="71">
                  <c:v>4.7265433384320774</c:v>
                </c:pt>
                <c:pt idx="72">
                  <c:v>4.7148914912772106</c:v>
                </c:pt>
                <c:pt idx="73">
                  <c:v>4.7846198098261414</c:v>
                </c:pt>
                <c:pt idx="74">
                  <c:v>4.8549131028076733</c:v>
                </c:pt>
                <c:pt idx="75">
                  <c:v>4.9257806009085447</c:v>
                </c:pt>
                <c:pt idx="76">
                  <c:v>4.9972317628713983</c:v>
                </c:pt>
                <c:pt idx="77">
                  <c:v>4.9847750420621484</c:v>
                </c:pt>
                <c:pt idx="78">
                  <c:v>5.0547527908962131</c:v>
                </c:pt>
                <c:pt idx="79">
                  <c:v>5.1252722736173686</c:v>
                </c:pt>
                <c:pt idx="80">
                  <c:v>5.1963419437745193</c:v>
                </c:pt>
                <c:pt idx="81">
                  <c:v>5.2679704543203307</c:v>
                </c:pt>
                <c:pt idx="82">
                  <c:v>5.2547753484709636</c:v>
                </c:pt>
                <c:pt idx="83">
                  <c:v>5.3249814076477957</c:v>
                </c:pt>
                <c:pt idx="84">
                  <c:v>5.3957077862178657</c:v>
                </c:pt>
                <c:pt idx="85">
                  <c:v>5.4669622546543168</c:v>
                </c:pt>
                <c:pt idx="86">
                  <c:v>5.4549555674010062</c:v>
                </c:pt>
                <c:pt idx="87">
                  <c:v>5.5248778815328627</c:v>
                </c:pt>
                <c:pt idx="88">
                  <c:v>5.59529370459442</c:v>
                </c:pt>
                <c:pt idx="89">
                  <c:v>5.6662100527941837</c:v>
                </c:pt>
                <c:pt idx="90">
                  <c:v>5.7376340930178298</c:v>
                </c:pt>
                <c:pt idx="91">
                  <c:v>5.7249368933358769</c:v>
                </c:pt>
                <c:pt idx="92">
                  <c:v>5.7950704275201419</c:v>
                </c:pt>
                <c:pt idx="93">
                  <c:v>5.8656796397019768</c:v>
                </c:pt>
                <c:pt idx="94">
                  <c:v>5.9367710268042924</c:v>
                </c:pt>
                <c:pt idx="95">
                  <c:v>6.0083512197538989</c:v>
                </c:pt>
                <c:pt idx="96">
                  <c:v>5.9950136563013521</c:v>
                </c:pt>
                <c:pt idx="97">
                  <c:v>6.0653426443279104</c:v>
                </c:pt>
                <c:pt idx="98">
                  <c:v>6.1361307162361411</c:v>
                </c:pt>
                <c:pt idx="99">
                  <c:v>6.2073839051912278</c:v>
                </c:pt>
                <c:pt idx="100">
                  <c:v>6.2791083640600549</c:v>
                </c:pt>
                <c:pt idx="101">
                  <c:v>6.2651753386936724</c:v>
                </c:pt>
                <c:pt idx="102">
                  <c:v>6.3356857161139359</c:v>
                </c:pt>
                <c:pt idx="103">
                  <c:v>6.4066396964757475</c:v>
                </c:pt>
                <c:pt idx="104">
                  <c:v>6.4780428970788657</c:v>
                </c:pt>
                <c:pt idx="105">
                  <c:v>6.465157725034139</c:v>
                </c:pt>
                <c:pt idx="106">
                  <c:v>6.5354129139850743</c:v>
                </c:pt>
                <c:pt idx="107">
                  <c:v>6.6060920817055946</c:v>
                </c:pt>
                <c:pt idx="108">
                  <c:v>6.6772003768088677</c:v>
                </c:pt>
                <c:pt idx="109">
                  <c:v>6.7487430422533441</c:v>
                </c:pt>
                <c:pt idx="110">
                  <c:v>6.7352927072530226</c:v>
                </c:pt>
                <c:pt idx="111">
                  <c:v>6.8057185914700202</c:v>
                </c:pt>
                <c:pt idx="112">
                  <c:v>6.8765552190199308</c:v>
                </c:pt>
                <c:pt idx="113">
                  <c:v>6.9478074093843816</c:v>
                </c:pt>
                <c:pt idx="114">
                  <c:v>7.0194800673597575</c:v>
                </c:pt>
                <c:pt idx="115">
                  <c:v>7.0055000563224699</c:v>
                </c:pt>
                <c:pt idx="116">
                  <c:v>7.0760856117227231</c:v>
                </c:pt>
                <c:pt idx="117">
                  <c:v>7.1470694724647421</c:v>
                </c:pt>
                <c:pt idx="118">
                  <c:v>7.2184561594490519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58880"/>
        <c:axId val="250856960"/>
      </c:scatterChart>
      <c:valAx>
        <c:axId val="250840192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42496"/>
        <c:crosses val="autoZero"/>
        <c:crossBetween val="midCat"/>
      </c:valAx>
      <c:valAx>
        <c:axId val="25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40192"/>
        <c:crosses val="autoZero"/>
        <c:crossBetween val="midCat"/>
      </c:valAx>
      <c:valAx>
        <c:axId val="2508569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0858880"/>
        <c:crosses val="max"/>
        <c:crossBetween val="midCat"/>
      </c:valAx>
      <c:valAx>
        <c:axId val="2508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56357807313718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var'!$G$242:$G$360</c:f>
              <c:numCache>
                <c:formatCode>General</c:formatCode>
                <c:ptCount val="119"/>
                <c:pt idx="0">
                  <c:v>2.8493970792191001E-2</c:v>
                </c:pt>
                <c:pt idx="1">
                  <c:v>2.7357918008813799E-2</c:v>
                </c:pt>
                <c:pt idx="2">
                  <c:v>2.7757424963811599E-2</c:v>
                </c:pt>
                <c:pt idx="3">
                  <c:v>2.81455876035764E-2</c:v>
                </c:pt>
                <c:pt idx="4">
                  <c:v>2.8526471960786101E-2</c:v>
                </c:pt>
                <c:pt idx="5">
                  <c:v>2.8903465982598599E-2</c:v>
                </c:pt>
                <c:pt idx="6">
                  <c:v>2.7901931006122298E-2</c:v>
                </c:pt>
                <c:pt idx="7">
                  <c:v>2.8196600947834001E-2</c:v>
                </c:pt>
                <c:pt idx="8">
                  <c:v>2.8490509745739499E-2</c:v>
                </c:pt>
                <c:pt idx="9">
                  <c:v>2.8785118905757599E-2</c:v>
                </c:pt>
                <c:pt idx="10">
                  <c:v>2.9081635192663199E-2</c:v>
                </c:pt>
                <c:pt idx="11">
                  <c:v>2.8196294885526E-2</c:v>
                </c:pt>
                <c:pt idx="12">
                  <c:v>2.8438130427604999E-2</c:v>
                </c:pt>
                <c:pt idx="13">
                  <c:v>2.8682024014730401E-2</c:v>
                </c:pt>
                <c:pt idx="14">
                  <c:v>2.8928500732522199E-2</c:v>
                </c:pt>
                <c:pt idx="15">
                  <c:v>2.8179983679156001E-2</c:v>
                </c:pt>
                <c:pt idx="16">
                  <c:v>2.8387199191928499E-2</c:v>
                </c:pt>
                <c:pt idx="17">
                  <c:v>2.8596657122770399E-2</c:v>
                </c:pt>
                <c:pt idx="18">
                  <c:v>2.8808595043678699E-2</c:v>
                </c:pt>
                <c:pt idx="19">
                  <c:v>2.9023214941019799E-2</c:v>
                </c:pt>
                <c:pt idx="20">
                  <c:v>2.83426846296672E-2</c:v>
                </c:pt>
                <c:pt idx="21">
                  <c:v>2.85269452955016E-2</c:v>
                </c:pt>
                <c:pt idx="22">
                  <c:v>2.8713371297935001E-2</c:v>
                </c:pt>
                <c:pt idx="23">
                  <c:v>2.89020632274728E-2</c:v>
                </c:pt>
                <c:pt idx="24">
                  <c:v>2.9093110786438801E-2</c:v>
                </c:pt>
                <c:pt idx="25">
                  <c:v>2.8469878353141E-2</c:v>
                </c:pt>
                <c:pt idx="26">
                  <c:v>2.8636524207641199E-2</c:v>
                </c:pt>
                <c:pt idx="27">
                  <c:v>2.8805060446628301E-2</c:v>
                </c:pt>
                <c:pt idx="28">
                  <c:v>2.8975538265897698E-2</c:v>
                </c:pt>
                <c:pt idx="29">
                  <c:v>2.9148005865298199E-2</c:v>
                </c:pt>
                <c:pt idx="30">
                  <c:v>2.8573488501154602E-2</c:v>
                </c:pt>
                <c:pt idx="31">
                  <c:v>2.8725839999627401E-2</c:v>
                </c:pt>
                <c:pt idx="32">
                  <c:v>2.8879804504034799E-2</c:v>
                </c:pt>
                <c:pt idx="33">
                  <c:v>2.9035413417992002E-2</c:v>
                </c:pt>
                <c:pt idx="34">
                  <c:v>2.8520978550615601E-2</c:v>
                </c:pt>
                <c:pt idx="35">
                  <c:v>2.8660015718208399E-2</c:v>
                </c:pt>
                <c:pt idx="36">
                  <c:v>2.88004077496051E-2</c:v>
                </c:pt>
                <c:pt idx="37">
                  <c:v>2.8942176762683701E-2</c:v>
                </c:pt>
                <c:pt idx="38">
                  <c:v>2.9085344803924801E-2</c:v>
                </c:pt>
                <c:pt idx="39">
                  <c:v>2.8604496425661999E-2</c:v>
                </c:pt>
                <c:pt idx="40">
                  <c:v>2.8733524865643099E-2</c:v>
                </c:pt>
                <c:pt idx="41">
                  <c:v>2.88637210949363E-2</c:v>
                </c:pt>
                <c:pt idx="42">
                  <c:v>2.8995101705829598E-2</c:v>
                </c:pt>
                <c:pt idx="43">
                  <c:v>2.9127683440581999E-2</c:v>
                </c:pt>
                <c:pt idx="44">
                  <c:v>2.8676426708547E-2</c:v>
                </c:pt>
                <c:pt idx="45">
                  <c:v>2.87967991643347E-2</c:v>
                </c:pt>
                <c:pt idx="46">
                  <c:v>2.89181865512135E-2</c:v>
                </c:pt>
                <c:pt idx="47">
                  <c:v>2.90406019634654E-2</c:v>
                </c:pt>
                <c:pt idx="48" formatCode="0.00E+00">
                  <c:v>2.91640586722977E-2</c:v>
                </c:pt>
                <c:pt idx="49">
                  <c:v>2.87390458906235E-2</c:v>
                </c:pt>
                <c:pt idx="50">
                  <c:v>2.8851852742359799E-2</c:v>
                </c:pt>
                <c:pt idx="51">
                  <c:v>2.89655491984625E-2</c:v>
                </c:pt>
                <c:pt idx="52">
                  <c:v>2.9080145889501099E-2</c:v>
                </c:pt>
                <c:pt idx="53">
                  <c:v>2.8688699607058499E-2</c:v>
                </c:pt>
                <c:pt idx="54">
                  <c:v>2.8794058538642298E-2</c:v>
                </c:pt>
                <c:pt idx="55">
                  <c:v>2.8900194747113299E-2</c:v>
                </c:pt>
                <c:pt idx="56">
                  <c:v>2.9007116895244E-2</c:v>
                </c:pt>
                <c:pt idx="57">
                  <c:v>2.9114833769380202E-2</c:v>
                </c:pt>
                <c:pt idx="58">
                  <c:v>2.8743255161969E-2</c:v>
                </c:pt>
                <c:pt idx="59">
                  <c:v>2.8842773256225099E-2</c:v>
                </c:pt>
                <c:pt idx="60">
                  <c:v>2.89429834252647E-2</c:v>
                </c:pt>
                <c:pt idx="61">
                  <c:v>2.9043892926212001E-2</c:v>
                </c:pt>
                <c:pt idx="62">
                  <c:v>2.9145509116399598E-2</c:v>
                </c:pt>
                <c:pt idx="63">
                  <c:v>2.8791923137531102E-2</c:v>
                </c:pt>
                <c:pt idx="64">
                  <c:v>2.8886213580507102E-2</c:v>
                </c:pt>
                <c:pt idx="65">
                  <c:v>2.8981124148433401E-2</c:v>
                </c:pt>
                <c:pt idx="66">
                  <c:v>2.9076660986204501E-2</c:v>
                </c:pt>
                <c:pt idx="67">
                  <c:v>2.87465774609201E-2</c:v>
                </c:pt>
                <c:pt idx="68">
                  <c:v>2.8835608055941601E-2</c:v>
                </c:pt>
                <c:pt idx="69">
                  <c:v>2.8925192295284001E-2</c:v>
                </c:pt>
                <c:pt idx="70">
                  <c:v>2.90153353644916E-2</c:v>
                </c:pt>
                <c:pt idx="71">
                  <c:v>2.9106042513928801E-2</c:v>
                </c:pt>
                <c:pt idx="72">
                  <c:v>2.8790214551154499E-2</c:v>
                </c:pt>
                <c:pt idx="73">
                  <c:v>2.8875038032675999E-2</c:v>
                </c:pt>
                <c:pt idx="74">
                  <c:v>2.89603632353444E-2</c:v>
                </c:pt>
                <c:pt idx="75">
                  <c:v>2.90461946277835E-2</c:v>
                </c:pt>
                <c:pt idx="76">
                  <c:v>2.9132536731829702E-2</c:v>
                </c:pt>
                <c:pt idx="77">
                  <c:v>2.8829810120224099E-2</c:v>
                </c:pt>
                <c:pt idx="78">
                  <c:v>2.89108058723457E-2</c:v>
                </c:pt>
                <c:pt idx="79">
                  <c:v>2.8992258396512701E-2</c:v>
                </c:pt>
                <c:pt idx="80">
                  <c:v>2.9074171570909899E-2</c:v>
                </c:pt>
                <c:pt idx="81">
                  <c:v>2.9156549317770199E-2</c:v>
                </c:pt>
                <c:pt idx="82">
                  <c:v>2.88659007955409E-2</c:v>
                </c:pt>
                <c:pt idx="83">
                  <c:v>2.8943399132762001E-2</c:v>
                </c:pt>
                <c:pt idx="84">
                  <c:v>2.9021315072454899E-2</c:v>
                </c:pt>
                <c:pt idx="85">
                  <c:v>2.9099652002021002E-2</c:v>
                </c:pt>
                <c:pt idx="86">
                  <c:v>2.8825022263935001E-2</c:v>
                </c:pt>
                <c:pt idx="87">
                  <c:v>2.8898932222125698E-2</c:v>
                </c:pt>
                <c:pt idx="88">
                  <c:v>2.8973222497499399E-2</c:v>
                </c:pt>
                <c:pt idx="89">
                  <c:v>2.9047896035605699E-2</c:v>
                </c:pt>
                <c:pt idx="90">
                  <c:v>2.9122955812514999E-2</c:v>
                </c:pt>
                <c:pt idx="91">
                  <c:v>2.88582908462343E-2</c:v>
                </c:pt>
                <c:pt idx="92">
                  <c:v>2.8929277563939499E-2</c:v>
                </c:pt>
                <c:pt idx="93">
                  <c:v>2.9000614669134801E-2</c:v>
                </c:pt>
                <c:pt idx="94">
                  <c:v>2.9072304764685801E-2</c:v>
                </c:pt>
                <c:pt idx="95">
                  <c:v>2.9144350479324399E-2</c:v>
                </c:pt>
                <c:pt idx="96">
                  <c:v>2.8888965895313399E-2</c:v>
                </c:pt>
                <c:pt idx="97">
                  <c:v>2.8957251664825299E-2</c:v>
                </c:pt>
                <c:pt idx="98">
                  <c:v>2.90258612905482E-2</c:v>
                </c:pt>
                <c:pt idx="99">
                  <c:v>2.9094797083823998E-2</c:v>
                </c:pt>
                <c:pt idx="100">
                  <c:v>2.91640613780603E-2</c:v>
                </c:pt>
                <c:pt idx="101">
                  <c:v>2.8917339311316001E-2</c:v>
                </c:pt>
                <c:pt idx="102">
                  <c:v>2.8983122013640599E-2</c:v>
                </c:pt>
                <c:pt idx="103">
                  <c:v>2.90492049436951E-2</c:v>
                </c:pt>
                <c:pt idx="104">
                  <c:v>2.9115590163255E-2</c:v>
                </c:pt>
                <c:pt idx="105">
                  <c:v>2.8880481486117202E-2</c:v>
                </c:pt>
                <c:pt idx="106">
                  <c:v>2.8943660774080601E-2</c:v>
                </c:pt>
                <c:pt idx="107">
                  <c:v>2.9007117324907E-2</c:v>
                </c:pt>
                <c:pt idx="108">
                  <c:v>2.9070852969311799E-2</c:v>
                </c:pt>
                <c:pt idx="109">
                  <c:v>2.9134869554176601E-2</c:v>
                </c:pt>
                <c:pt idx="110">
                  <c:v>2.8907114369369699E-2</c:v>
                </c:pt>
                <c:pt idx="111" formatCode="0.00E+00">
                  <c:v>2.89681451101973E-2</c:v>
                </c:pt>
                <c:pt idx="112">
                  <c:v>2.90294343188916E-2</c:v>
                </c:pt>
                <c:pt idx="113">
                  <c:v>2.9090983642263601E-2</c:v>
                </c:pt>
                <c:pt idx="114">
                  <c:v>2.91527947411559E-2</c:v>
                </c:pt>
                <c:pt idx="115">
                  <c:v>2.89319547328169E-2</c:v>
                </c:pt>
                <c:pt idx="116">
                  <c:v>2.8990978169477401E-2</c:v>
                </c:pt>
                <c:pt idx="117">
                  <c:v>2.90502431270649E-2</c:v>
                </c:pt>
                <c:pt idx="118">
                  <c:v>2.91097510923146E-2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59744"/>
        <c:axId val="250974592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var'!$I$242:$I$360</c:f>
              <c:numCache>
                <c:formatCode>0.00E+00</c:formatCode>
                <c:ptCount val="119"/>
                <c:pt idx="0">
                  <c:v>0.111328326909733</c:v>
                </c:pt>
                <c:pt idx="1">
                  <c:v>0.110379408168543</c:v>
                </c:pt>
                <c:pt idx="2">
                  <c:v>9.5336925605029502E-2</c:v>
                </c:pt>
                <c:pt idx="3">
                  <c:v>8.1980682674067398E-2</c:v>
                </c:pt>
                <c:pt idx="4">
                  <c:v>7.0164804551547902E-2</c:v>
                </c:pt>
                <c:pt idx="5">
                  <c:v>5.9752082437608399E-2</c:v>
                </c:pt>
                <c:pt idx="6">
                  <c:v>5.9913665462647703E-2</c:v>
                </c:pt>
                <c:pt idx="7">
                  <c:v>5.1547060400519103E-2</c:v>
                </c:pt>
                <c:pt idx="8">
                  <c:v>4.4177420943646503E-2</c:v>
                </c:pt>
                <c:pt idx="9">
                  <c:v>3.7707380276231897E-2</c:v>
                </c:pt>
                <c:pt idx="10">
                  <c:v>3.2046882118821098E-2</c:v>
                </c:pt>
                <c:pt idx="11">
                  <c:v>3.2406305843883501E-2</c:v>
                </c:pt>
                <c:pt idx="12">
                  <c:v>2.77996884385572E-2</c:v>
                </c:pt>
                <c:pt idx="13">
                  <c:v>2.3766066766445899E-2</c:v>
                </c:pt>
                <c:pt idx="14">
                  <c:v>2.02447855460243E-2</c:v>
                </c:pt>
                <c:pt idx="15">
                  <c:v>2.03710590822977E-2</c:v>
                </c:pt>
                <c:pt idx="16">
                  <c:v>1.74876311773931E-2</c:v>
                </c:pt>
                <c:pt idx="17">
                  <c:v>1.49677910385198E-2</c:v>
                </c:pt>
                <c:pt idx="18">
                  <c:v>1.27715179868095E-2</c:v>
                </c:pt>
                <c:pt idx="19">
                  <c:v>1.08625309163871E-2</c:v>
                </c:pt>
                <c:pt idx="20">
                  <c:v>1.09982654265612E-2</c:v>
                </c:pt>
                <c:pt idx="21">
                  <c:v>9.4219710216992495E-3</c:v>
                </c:pt>
                <c:pt idx="22">
                  <c:v>8.0497610011539805E-3</c:v>
                </c:pt>
                <c:pt idx="23">
                  <c:v>6.8581334228394603E-3</c:v>
                </c:pt>
                <c:pt idx="24">
                  <c:v>5.8259449932841403E-3</c:v>
                </c:pt>
                <c:pt idx="25">
                  <c:v>5.9289323888906398E-3</c:v>
                </c:pt>
                <c:pt idx="26">
                  <c:v>5.0705653049440899E-3</c:v>
                </c:pt>
                <c:pt idx="27">
                  <c:v>4.3256948006205297E-3</c:v>
                </c:pt>
                <c:pt idx="28">
                  <c:v>3.6807816155833202E-3</c:v>
                </c:pt>
                <c:pt idx="29">
                  <c:v>3.1237211611340699E-3</c:v>
                </c:pt>
                <c:pt idx="30">
                  <c:v>3.1925553694076799E-3</c:v>
                </c:pt>
                <c:pt idx="31">
                  <c:v>2.7264815851259501E-3</c:v>
                </c:pt>
                <c:pt idx="32">
                  <c:v>2.32310023808206E-3</c:v>
                </c:pt>
                <c:pt idx="33">
                  <c:v>1.97471778932975E-3</c:v>
                </c:pt>
                <c:pt idx="34">
                  <c:v>2.0094570565788398E-3</c:v>
                </c:pt>
                <c:pt idx="35">
                  <c:v>1.71761287247418E-3</c:v>
                </c:pt>
                <c:pt idx="36">
                  <c:v>1.46510137297875E-3</c:v>
                </c:pt>
                <c:pt idx="37">
                  <c:v>1.2470434403192201E-3</c:v>
                </c:pt>
                <c:pt idx="38">
                  <c:v>1.05911153551119E-3</c:v>
                </c:pt>
                <c:pt idx="39">
                  <c:v>1.0816278963993601E-3</c:v>
                </c:pt>
                <c:pt idx="40">
                  <c:v>9.2346150608708401E-4</c:v>
                </c:pt>
                <c:pt idx="41">
                  <c:v>7.8688896027320104E-4</c:v>
                </c:pt>
                <c:pt idx="42">
                  <c:v>6.6917656516545703E-4</c:v>
                </c:pt>
                <c:pt idx="43">
                  <c:v>5.6790891501456802E-4</c:v>
                </c:pt>
                <c:pt idx="44">
                  <c:v>5.8180450130063403E-4</c:v>
                </c:pt>
                <c:pt idx="45">
                  <c:v>4.9622491701544098E-4</c:v>
                </c:pt>
                <c:pt idx="46">
                  <c:v>4.2245922081813301E-4</c:v>
                </c:pt>
                <c:pt idx="47">
                  <c:v>3.58985770990417E-4</c:v>
                </c:pt>
                <c:pt idx="48">
                  <c:v>3.0446453871259E-4</c:v>
                </c:pt>
                <c:pt idx="49">
                  <c:v>3.12775696895351E-4</c:v>
                </c:pt>
                <c:pt idx="50">
                  <c:v>2.6653182398617099E-4</c:v>
                </c:pt>
                <c:pt idx="51">
                  <c:v>2.2673320178576899E-4</c:v>
                </c:pt>
                <c:pt idx="52">
                  <c:v>1.9253725677059001E-4</c:v>
                </c:pt>
                <c:pt idx="53">
                  <c:v>1.9706891814919199E-4</c:v>
                </c:pt>
                <c:pt idx="54">
                  <c:v>1.68069493085501E-4</c:v>
                </c:pt>
                <c:pt idx="55">
                  <c:v>1.4310808420689E-4</c:v>
                </c:pt>
                <c:pt idx="56">
                  <c:v>1.2165496231379701E-4</c:v>
                </c:pt>
                <c:pt idx="57">
                  <c:v>1.0324553997811201E-4</c:v>
                </c:pt>
                <c:pt idx="58">
                  <c:v>1.05936566131323E-4</c:v>
                </c:pt>
                <c:pt idx="59">
                  <c:v>9.0277247439010596E-5</c:v>
                </c:pt>
                <c:pt idx="60">
                  <c:v>7.6815717808360198E-5</c:v>
                </c:pt>
                <c:pt idx="61">
                  <c:v>6.5260223641055499E-5</c:v>
                </c:pt>
                <c:pt idx="62">
                  <c:v>5.5355483334750703E-5</c:v>
                </c:pt>
                <c:pt idx="63">
                  <c:v>5.6924448596257403E-5</c:v>
                </c:pt>
                <c:pt idx="64">
                  <c:v>4.8476103760767598E-5</c:v>
                </c:pt>
                <c:pt idx="65">
                  <c:v>4.1221851188727802E-5</c:v>
                </c:pt>
                <c:pt idx="66">
                  <c:v>3.5001506614712203E-5</c:v>
                </c:pt>
                <c:pt idx="67">
                  <c:v>3.5880450195011399E-5</c:v>
                </c:pt>
                <c:pt idx="68">
                  <c:v>3.0577585409276599E-5</c:v>
                </c:pt>
                <c:pt idx="69">
                  <c:v>2.60230507947154E-5</c:v>
                </c:pt>
                <c:pt idx="70">
                  <c:v>2.2116318116891498E-5</c:v>
                </c:pt>
                <c:pt idx="71">
                  <c:v>1.876967105679E-5</c:v>
                </c:pt>
                <c:pt idx="72">
                  <c:v>1.9280065665526498E-5</c:v>
                </c:pt>
                <c:pt idx="73">
                  <c:v>1.6420266074960701E-5</c:v>
                </c:pt>
                <c:pt idx="74">
                  <c:v>1.39664778581332E-5</c:v>
                </c:pt>
                <c:pt idx="75">
                  <c:v>1.1863679321806499E-5</c:v>
                </c:pt>
                <c:pt idx="76">
                  <c:v>1.0063944593627301E-5</c:v>
                </c:pt>
                <c:pt idx="77">
                  <c:v>1.03567849347414E-5</c:v>
                </c:pt>
                <c:pt idx="78">
                  <c:v>8.8155052640709807E-6</c:v>
                </c:pt>
                <c:pt idx="79">
                  <c:v>7.4942422311707599E-6</c:v>
                </c:pt>
                <c:pt idx="80">
                  <c:v>6.3629433433284598E-6</c:v>
                </c:pt>
                <c:pt idx="81">
                  <c:v>5.3954732744905004E-6</c:v>
                </c:pt>
                <c:pt idx="82">
                  <c:v>5.5619188940093396E-6</c:v>
                </c:pt>
                <c:pt idx="83">
                  <c:v>4.7317151522427798E-6</c:v>
                </c:pt>
                <c:pt idx="84">
                  <c:v>4.02061245600724E-6</c:v>
                </c:pt>
                <c:pt idx="85">
                  <c:v>3.4122256662467799E-6</c:v>
                </c:pt>
                <c:pt idx="86">
                  <c:v>3.5078776115647801E-6</c:v>
                </c:pt>
                <c:pt idx="87">
                  <c:v>2.9862221912028301E-6</c:v>
                </c:pt>
                <c:pt idx="88">
                  <c:v>2.5392548779147499E-6</c:v>
                </c:pt>
                <c:pt idx="89">
                  <c:v>2.1567010372685301E-6</c:v>
                </c:pt>
                <c:pt idx="90">
                  <c:v>1.82964109803559E-6</c:v>
                </c:pt>
                <c:pt idx="91">
                  <c:v>1.88392281953302E-6</c:v>
                </c:pt>
                <c:pt idx="92">
                  <c:v>1.60298542090689E-6</c:v>
                </c:pt>
                <c:pt idx="93">
                  <c:v>1.36244933195499E-6</c:v>
                </c:pt>
                <c:pt idx="94">
                  <c:v>1.1567219402698999E-6</c:v>
                </c:pt>
                <c:pt idx="95">
                  <c:v>9.8095431128634708E-7</c:v>
                </c:pt>
                <c:pt idx="96">
                  <c:v>1.0115476458505099E-6</c:v>
                </c:pt>
                <c:pt idx="97">
                  <c:v>8.6031472380654698E-7</c:v>
                </c:pt>
                <c:pt idx="98">
                  <c:v>7.3091905451305404E-7</c:v>
                </c:pt>
                <c:pt idx="99">
                  <c:v>6.2032044442178996E-7</c:v>
                </c:pt>
                <c:pt idx="100">
                  <c:v>5.2588603226687304E-7</c:v>
                </c:pt>
                <c:pt idx="101">
                  <c:v>5.4303104807599199E-7</c:v>
                </c:pt>
                <c:pt idx="102">
                  <c:v>4.6165153494657003E-7</c:v>
                </c:pt>
                <c:pt idx="103">
                  <c:v>3.9206701258712603E-7</c:v>
                </c:pt>
                <c:pt idx="104">
                  <c:v>3.3262669674401099E-7</c:v>
                </c:pt>
                <c:pt idx="105">
                  <c:v>3.4264332435065702E-7</c:v>
                </c:pt>
                <c:pt idx="106">
                  <c:v>2.9146545313297297E-7</c:v>
                </c:pt>
                <c:pt idx="107">
                  <c:v>2.4768968355189801E-7</c:v>
                </c:pt>
                <c:pt idx="108">
                  <c:v>2.1028080125682099E-7</c:v>
                </c:pt>
                <c:pt idx="109">
                  <c:v>1.78343365432364E-7</c:v>
                </c:pt>
                <c:pt idx="110">
                  <c:v>1.83953176976987E-7</c:v>
                </c:pt>
                <c:pt idx="111">
                  <c:v>1.56416083908774E-7</c:v>
                </c:pt>
                <c:pt idx="112">
                  <c:v>1.32875459989943E-7</c:v>
                </c:pt>
                <c:pt idx="113">
                  <c:v>1.12769742981693E-7</c:v>
                </c:pt>
                <c:pt idx="114">
                  <c:v>9.5613657743109295E-8</c:v>
                </c:pt>
                <c:pt idx="115">
                  <c:v>9.8741550769162701E-8</c:v>
                </c:pt>
                <c:pt idx="116">
                  <c:v>8.3929452152849102E-8</c:v>
                </c:pt>
                <c:pt idx="117">
                  <c:v>7.1273900681234097E-8</c:v>
                </c:pt>
                <c:pt idx="118">
                  <c:v>6.0470539121651396E-8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B-4981-A032-1E629AF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82784"/>
        <c:axId val="250976512"/>
      </c:scatterChart>
      <c:valAx>
        <c:axId val="250959744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4592"/>
        <c:crosses val="autoZero"/>
        <c:crossBetween val="midCat"/>
      </c:valAx>
      <c:valAx>
        <c:axId val="250974592"/>
        <c:scaling>
          <c:orientation val="minMax"/>
          <c:min val="2.7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59744"/>
        <c:crosses val="autoZero"/>
        <c:crossBetween val="midCat"/>
      </c:valAx>
      <c:valAx>
        <c:axId val="250976512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0982784"/>
        <c:crosses val="max"/>
        <c:crossBetween val="midCat"/>
      </c:valAx>
      <c:valAx>
        <c:axId val="2509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56357807313718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var'!$J$362:$J$480</c:f>
              <c:numCache>
                <c:formatCode>General</c:formatCode>
                <c:ptCount val="119"/>
                <c:pt idx="0">
                  <c:v>1.157768359544221</c:v>
                </c:pt>
                <c:pt idx="1">
                  <c:v>1.1762984682718134</c:v>
                </c:pt>
                <c:pt idx="2">
                  <c:v>1.169981682506793</c:v>
                </c:pt>
                <c:pt idx="3">
                  <c:v>1.1638921541138196</c:v>
                </c:pt>
                <c:pt idx="4">
                  <c:v>1.1579620929886447</c:v>
                </c:pt>
                <c:pt idx="5">
                  <c:v>1.1521375357287578</c:v>
                </c:pt>
                <c:pt idx="6">
                  <c:v>1.1681524950640925</c:v>
                </c:pt>
                <c:pt idx="7">
                  <c:v>1.1634848243399909</c:v>
                </c:pt>
                <c:pt idx="8">
                  <c:v>1.15885757072111</c:v>
                </c:pt>
                <c:pt idx="9">
                  <c:v>1.1542495668106298</c:v>
                </c:pt>
                <c:pt idx="10">
                  <c:v>1.1496441032526656</c:v>
                </c:pt>
                <c:pt idx="11">
                  <c:v>1.1636757572555614</c:v>
                </c:pt>
                <c:pt idx="12">
                  <c:v>1.1598365099165147</c:v>
                </c:pt>
                <c:pt idx="13">
                  <c:v>1.1559886363236471</c:v>
                </c:pt>
                <c:pt idx="14">
                  <c:v>1.1521255141472686</c:v>
                </c:pt>
                <c:pt idx="15">
                  <c:v>1.1640202847757215</c:v>
                </c:pt>
                <c:pt idx="16">
                  <c:v>1.1607128719486326</c:v>
                </c:pt>
                <c:pt idx="17">
                  <c:v>1.15738955974344</c:v>
                </c:pt>
                <c:pt idx="18">
                  <c:v>1.1540476516014715</c:v>
                </c:pt>
                <c:pt idx="19">
                  <c:v>1.1506849886453456</c:v>
                </c:pt>
                <c:pt idx="20">
                  <c:v>1.1614520435752096</c:v>
                </c:pt>
                <c:pt idx="21">
                  <c:v>1.1585177769367487</c:v>
                </c:pt>
                <c:pt idx="22">
                  <c:v>1.1555660859944226</c:v>
                </c:pt>
                <c:pt idx="23">
                  <c:v>1.1525960245722411</c:v>
                </c:pt>
                <c:pt idx="24">
                  <c:v>1.1496068040253231</c:v>
                </c:pt>
                <c:pt idx="25">
                  <c:v>1.1594350779621534</c:v>
                </c:pt>
                <c:pt idx="26">
                  <c:v>1.1567889141285319</c:v>
                </c:pt>
                <c:pt idx="27">
                  <c:v>1.1541271296382165</c:v>
                </c:pt>
                <c:pt idx="28">
                  <c:v>1.1514493284236615</c:v>
                </c:pt>
                <c:pt idx="29">
                  <c:v>1.1487551583424149</c:v>
                </c:pt>
                <c:pt idx="30">
                  <c:v>1.1577915987403025</c:v>
                </c:pt>
                <c:pt idx="31">
                  <c:v>1.155379175537075</c:v>
                </c:pt>
                <c:pt idx="32">
                  <c:v>1.1529533544657007</c:v>
                </c:pt>
                <c:pt idx="33">
                  <c:v>1.1505139258695993</c:v>
                </c:pt>
                <c:pt idx="34">
                  <c:v>1.1586272721531394</c:v>
                </c:pt>
                <c:pt idx="35">
                  <c:v>1.1564211062990353</c:v>
                </c:pt>
                <c:pt idx="36">
                  <c:v>1.15420364465125</c:v>
                </c:pt>
                <c:pt idx="37">
                  <c:v>1.1519747478483491</c:v>
                </c:pt>
                <c:pt idx="38">
                  <c:v>1.1497342798689423</c:v>
                </c:pt>
                <c:pt idx="39">
                  <c:v>1.1573012986012838</c:v>
                </c:pt>
                <c:pt idx="40">
                  <c:v>1.1552591226199336</c:v>
                </c:pt>
                <c:pt idx="41">
                  <c:v>1.1532072249203835</c:v>
                </c:pt>
                <c:pt idx="42">
                  <c:v>1.1511455054716171</c:v>
                </c:pt>
                <c:pt idx="43">
                  <c:v>1.1490738643420806</c:v>
                </c:pt>
                <c:pt idx="44">
                  <c:v>1.1561619067325779</c:v>
                </c:pt>
                <c:pt idx="45">
                  <c:v>1.154260932607009</c:v>
                </c:pt>
                <c:pt idx="46">
                  <c:v>1.1523515241284585</c:v>
                </c:pt>
                <c:pt idx="47">
                  <c:v>1.1504336036829639</c:v>
                </c:pt>
                <c:pt idx="48">
                  <c:v>1.1485070930350993</c:v>
                </c:pt>
                <c:pt idx="49">
                  <c:v>1.1551721024719293</c:v>
                </c:pt>
                <c:pt idx="50">
                  <c:v>1.1533940396309579</c:v>
                </c:pt>
                <c:pt idx="51">
                  <c:v>1.1516085960720654</c:v>
                </c:pt>
                <c:pt idx="52">
                  <c:v>1.1498157091884029</c:v>
                </c:pt>
                <c:pt idx="53">
                  <c:v>1.1559678112602847</c:v>
                </c:pt>
                <c:pt idx="54">
                  <c:v>1.1543041831541145</c:v>
                </c:pt>
                <c:pt idx="55">
                  <c:v>1.1526340949655625</c:v>
                </c:pt>
                <c:pt idx="56">
                  <c:v>1.1509574956564479</c:v>
                </c:pt>
                <c:pt idx="57">
                  <c:v>1.1492743336240745</c:v>
                </c:pt>
                <c:pt idx="58">
                  <c:v>1.1551056587720636</c:v>
                </c:pt>
                <c:pt idx="59">
                  <c:v>1.1535369234679653</c:v>
                </c:pt>
                <c:pt idx="60">
                  <c:v>1.1519624447146464</c:v>
                </c:pt>
                <c:pt idx="61">
                  <c:v>1.150382179836466</c:v>
                </c:pt>
                <c:pt idx="62">
                  <c:v>1.1487960856892359</c:v>
                </c:pt>
                <c:pt idx="63">
                  <c:v>1.1543378507287321</c:v>
                </c:pt>
                <c:pt idx="64">
                  <c:v>1.1528537661486575</c:v>
                </c:pt>
                <c:pt idx="65">
                  <c:v>1.1513645419911933</c:v>
                </c:pt>
                <c:pt idx="66">
                  <c:v>1.1498701421676354</c:v>
                </c:pt>
                <c:pt idx="67">
                  <c:v>1.1550532081022036</c:v>
                </c:pt>
                <c:pt idx="68">
                  <c:v>1.1536497015951122</c:v>
                </c:pt>
                <c:pt idx="69">
                  <c:v>1.1522415994716406</c:v>
                </c:pt>
                <c:pt idx="70">
                  <c:v>1.1508288712346413</c:v>
                </c:pt>
                <c:pt idx="71">
                  <c:v>1.1494114860808484</c:v>
                </c:pt>
                <c:pt idx="72">
                  <c:v>1.1543647862342872</c:v>
                </c:pt>
                <c:pt idx="73">
                  <c:v>1.1530294247065191</c:v>
                </c:pt>
                <c:pt idx="74">
                  <c:v>1.1516899035267734</c:v>
                </c:pt>
                <c:pt idx="75">
                  <c:v>1.1503461964411998</c:v>
                </c:pt>
                <c:pt idx="76">
                  <c:v>1.1489982769445892</c:v>
                </c:pt>
                <c:pt idx="77">
                  <c:v>1.1537409774355798</c:v>
                </c:pt>
                <c:pt idx="78">
                  <c:v>1.1524674498871512</c:v>
                </c:pt>
                <c:pt idx="79">
                  <c:v>1.1511901394392379</c:v>
                </c:pt>
                <c:pt idx="80">
                  <c:v>1.1499090233277891</c:v>
                </c:pt>
                <c:pt idx="81">
                  <c:v>1.1486240785807689</c:v>
                </c:pt>
                <c:pt idx="82">
                  <c:v>1.1531730922450687</c:v>
                </c:pt>
                <c:pt idx="83">
                  <c:v>1.1519559256039535</c:v>
                </c:pt>
                <c:pt idx="84">
                  <c:v>1.1507353038569264</c:v>
                </c:pt>
                <c:pt idx="85">
                  <c:v>1.1495112071372378</c:v>
                </c:pt>
                <c:pt idx="86">
                  <c:v>1.1538163647044846</c:v>
                </c:pt>
                <c:pt idx="87">
                  <c:v>1.1526539326097331</c:v>
                </c:pt>
                <c:pt idx="88">
                  <c:v>1.1514883496691992</c:v>
                </c:pt>
                <c:pt idx="89">
                  <c:v>1.1503195985859711</c:v>
                </c:pt>
                <c:pt idx="90">
                  <c:v>1.1491476619189469</c:v>
                </c:pt>
                <c:pt idx="91">
                  <c:v>1.1532927785662499</c:v>
                </c:pt>
                <c:pt idx="92">
                  <c:v>1.1521774850387145</c:v>
                </c:pt>
                <c:pt idx="93">
                  <c:v>1.151059291283768</c:v>
                </c:pt>
                <c:pt idx="94">
                  <c:v>1.1499381820287056</c:v>
                </c:pt>
                <c:pt idx="95">
                  <c:v>1.1488141418786963</c:v>
                </c:pt>
                <c:pt idx="96">
                  <c:v>1.1528105156309822</c:v>
                </c:pt>
                <c:pt idx="97">
                  <c:v>1.151738686538883</c:v>
                </c:pt>
                <c:pt idx="98">
                  <c:v>1.1506641790834931</c:v>
                </c:pt>
                <c:pt idx="99">
                  <c:v>1.1495869797123797</c:v>
                </c:pt>
                <c:pt idx="100">
                  <c:v>1.1485070747689892</c:v>
                </c:pt>
                <c:pt idx="101">
                  <c:v>1.1523648692849766</c:v>
                </c:pt>
                <c:pt idx="102">
                  <c:v>1.1513332439472574</c:v>
                </c:pt>
                <c:pt idx="103">
                  <c:v>1.1502991375923599</c:v>
                </c:pt>
                <c:pt idx="104">
                  <c:v>1.1492625381391657</c:v>
                </c:pt>
                <c:pt idx="105">
                  <c:v>1.152943856211059</c:v>
                </c:pt>
                <c:pt idx="106">
                  <c:v>1.151951821571634</c:v>
                </c:pt>
                <c:pt idx="107">
                  <c:v>1.1509574929660338</c:v>
                </c:pt>
                <c:pt idx="108">
                  <c:v>1.1499608596552742</c:v>
                </c:pt>
                <c:pt idx="109">
                  <c:v>1.1489619108240554</c:v>
                </c:pt>
                <c:pt idx="110">
                  <c:v>1.152525419387505</c:v>
                </c:pt>
                <c:pt idx="111">
                  <c:v>1.1515679216769705</c:v>
                </c:pt>
                <c:pt idx="112">
                  <c:v>1.1506082870797143</c:v>
                </c:pt>
                <c:pt idx="113">
                  <c:v>1.1496465059416194</c:v>
                </c:pt>
                <c:pt idx="114">
                  <c:v>1.1486825685423632</c:v>
                </c:pt>
                <c:pt idx="115">
                  <c:v>1.15213547391644</c:v>
                </c:pt>
                <c:pt idx="116">
                  <c:v>1.1512101892690694</c:v>
                </c:pt>
                <c:pt idx="117">
                  <c:v>1.1502829092158249</c:v>
                </c:pt>
                <c:pt idx="118">
                  <c:v>1.1493536250461147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4-47CE-866E-51DD3054A990}"/>
            </c:ext>
          </c:extLst>
        </c:ser>
        <c:ser>
          <c:idx val="1"/>
          <c:order val="3"/>
          <c:tx>
            <c:v>-logRefl2</c:v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'r var'!$X$450:$X$568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var'!$AD$450:$AD$568</c:f>
              <c:numCache>
                <c:formatCode>General</c:formatCode>
                <c:ptCount val="119"/>
                <c:pt idx="0">
                  <c:v>1.2591082157597027</c:v>
                </c:pt>
                <c:pt idx="1">
                  <c:v>1.2561236385093817</c:v>
                </c:pt>
                <c:pt idx="2">
                  <c:v>1.253555792804715</c:v>
                </c:pt>
                <c:pt idx="3">
                  <c:v>1.2513265235217523</c:v>
                </c:pt>
                <c:pt idx="4">
                  <c:v>1.2493725339675796</c:v>
                </c:pt>
                <c:pt idx="5">
                  <c:v>1.2476424475007009</c:v>
                </c:pt>
                <c:pt idx="6">
                  <c:v>1.2460944928170283</c:v>
                </c:pt>
                <c:pt idx="7">
                  <c:v>1.2446946661567047</c:v>
                </c:pt>
                <c:pt idx="8">
                  <c:v>1.2434152626569117</c:v>
                </c:pt>
                <c:pt idx="9">
                  <c:v>1.2422336964332554</c:v>
                </c:pt>
                <c:pt idx="10">
                  <c:v>1.2411315485181622</c:v>
                </c:pt>
                <c:pt idx="11">
                  <c:v>1.2400937959824798</c:v>
                </c:pt>
                <c:pt idx="12">
                  <c:v>1.2391081860413413</c:v>
                </c:pt>
                <c:pt idx="13">
                  <c:v>1.238164726786569</c:v>
                </c:pt>
                <c:pt idx="14">
                  <c:v>1.2372552721368424</c:v>
                </c:pt>
                <c:pt idx="15">
                  <c:v>1.2363731831660338</c:v>
                </c:pt>
                <c:pt idx="16">
                  <c:v>1.235513051518301</c:v>
                </c:pt>
                <c:pt idx="17">
                  <c:v>1.2346704734011504</c:v>
                </c:pt>
                <c:pt idx="18">
                  <c:v>1.2338418648486522</c:v>
                </c:pt>
                <c:pt idx="19">
                  <c:v>1.2330243107008125</c:v>
                </c:pt>
                <c:pt idx="20">
                  <c:v>1.2322154411514388</c:v>
                </c:pt>
                <c:pt idx="21">
                  <c:v>1.2314133308504844</c:v>
                </c:pt>
                <c:pt idx="22">
                  <c:v>1.2306164164646629</c:v>
                </c:pt>
                <c:pt idx="23">
                  <c:v>1.229823429345791</c:v>
                </c:pt>
                <c:pt idx="24">
                  <c:v>1.2290333405638858</c:v>
                </c:pt>
                <c:pt idx="25">
                  <c:v>1.2282453160581306</c:v>
                </c:pt>
                <c:pt idx="26">
                  <c:v>1.2274586800646294</c:v>
                </c:pt>
                <c:pt idx="27">
                  <c:v>1.226672885312174</c:v>
                </c:pt>
                <c:pt idx="28">
                  <c:v>1.225887488749676</c:v>
                </c:pt>
                <c:pt idx="29">
                  <c:v>1.2251021317923201</c:v>
                </c:pt>
                <c:pt idx="30">
                  <c:v>1.2243165242568013</c:v>
                </c:pt>
                <c:pt idx="31">
                  <c:v>1.2235304313064339</c:v>
                </c:pt>
                <c:pt idx="32">
                  <c:v>1.2227436628502768</c:v>
                </c:pt>
                <c:pt idx="33">
                  <c:v>1.2219560649417327</c:v>
                </c:pt>
                <c:pt idx="34">
                  <c:v>1.2211675128050044</c:v>
                </c:pt>
                <c:pt idx="35">
                  <c:v>1.2203779051859245</c:v>
                </c:pt>
                <c:pt idx="36">
                  <c:v>1.2195871597793915</c:v>
                </c:pt>
                <c:pt idx="37">
                  <c:v>1.2187952095312971</c:v>
                </c:pt>
                <c:pt idx="38">
                  <c:v>1.2180019996502378</c:v>
                </c:pt>
                <c:pt idx="39">
                  <c:v>1.2172074851948143</c:v>
                </c:pt>
                <c:pt idx="40">
                  <c:v>1.2164116291273313</c:v>
                </c:pt>
                <c:pt idx="41">
                  <c:v>1.2156144007451044</c:v>
                </c:pt>
                <c:pt idx="42">
                  <c:v>1.2148157744171988</c:v>
                </c:pt>
                <c:pt idx="43">
                  <c:v>1.2140157285680533</c:v>
                </c:pt>
                <c:pt idx="44">
                  <c:v>1.2132142448604335</c:v>
                </c:pt>
                <c:pt idx="45">
                  <c:v>1.2124113075392355</c:v>
                </c:pt>
                <c:pt idx="46">
                  <c:v>1.2116069029049237</c:v>
                </c:pt>
                <c:pt idx="47">
                  <c:v>1.2108010188913843</c:v>
                </c:pt>
                <c:pt idx="48">
                  <c:v>1.2099936447277917</c:v>
                </c:pt>
                <c:pt idx="49">
                  <c:v>1.2091847706680081</c:v>
                </c:pt>
                <c:pt idx="50">
                  <c:v>1.2083743877742248</c:v>
                </c:pt>
                <c:pt idx="51">
                  <c:v>1.2075624877441276</c:v>
                </c:pt>
                <c:pt idx="52">
                  <c:v>1.2067490627729516</c:v>
                </c:pt>
                <c:pt idx="53">
                  <c:v>1.2059341054434753</c:v>
                </c:pt>
                <c:pt idx="54">
                  <c:v>1.2051176086383741</c:v>
                </c:pt>
                <c:pt idx="55">
                  <c:v>1.2042995654704434</c:v>
                </c:pt>
                <c:pt idx="56">
                  <c:v>1.203479969227089</c:v>
                </c:pt>
                <c:pt idx="57">
                  <c:v>1.2026588133262048</c:v>
                </c:pt>
                <c:pt idx="58">
                  <c:v>1.2018360912811219</c:v>
                </c:pt>
                <c:pt idx="59">
                  <c:v>1.2010117966727782</c:v>
                </c:pt>
                <c:pt idx="60">
                  <c:v>1.2001859231276328</c:v>
                </c:pt>
                <c:pt idx="61">
                  <c:v>1.1993584643001483</c:v>
                </c:pt>
                <c:pt idx="62">
                  <c:v>1.1985294138588902</c:v>
                </c:pt>
                <c:pt idx="63">
                  <c:v>1.197698765475498</c:v>
                </c:pt>
                <c:pt idx="64">
                  <c:v>1.196866512815935</c:v>
                </c:pt>
                <c:pt idx="65">
                  <c:v>1.1960326495335285</c:v>
                </c:pt>
                <c:pt idx="66">
                  <c:v>1.195197169263442</c:v>
                </c:pt>
                <c:pt idx="67">
                  <c:v>1.1943600656182574</c:v>
                </c:pt>
                <c:pt idx="68">
                  <c:v>1.193521332184448</c:v>
                </c:pt>
                <c:pt idx="69">
                  <c:v>1.1926809625195463</c:v>
                </c:pt>
                <c:pt idx="70">
                  <c:v>1.1918389501498567</c:v>
                </c:pt>
                <c:pt idx="71">
                  <c:v>1.1909952885686004</c:v>
                </c:pt>
                <c:pt idx="72">
                  <c:v>1.1901499712343908</c:v>
                </c:pt>
                <c:pt idx="73">
                  <c:v>1.1893029915699818</c:v>
                </c:pt>
                <c:pt idx="74">
                  <c:v>1.1884543429612073</c:v>
                </c:pt>
                <c:pt idx="75">
                  <c:v>1.1876040187560986</c:v>
                </c:pt>
                <c:pt idx="76">
                  <c:v>1.1867520122641084</c:v>
                </c:pt>
                <c:pt idx="77">
                  <c:v>1.1858983167554427</c:v>
                </c:pt>
                <c:pt idx="78">
                  <c:v>1.1850429254604644</c:v>
                </c:pt>
                <c:pt idx="79">
                  <c:v>1.1841858315691502</c:v>
                </c:pt>
                <c:pt idx="80">
                  <c:v>1.1833270282305945</c:v>
                </c:pt>
                <c:pt idx="81">
                  <c:v>1.1824665085525503</c:v>
                </c:pt>
                <c:pt idx="82">
                  <c:v>1.1816042656009824</c:v>
                </c:pt>
                <c:pt idx="83">
                  <c:v>1.1807402923996544</c:v>
                </c:pt>
                <c:pt idx="84">
                  <c:v>1.1798745819297187</c:v>
                </c:pt>
                <c:pt idx="85">
                  <c:v>1.1790071271293188</c:v>
                </c:pt>
                <c:pt idx="86">
                  <c:v>1.1781379208931997</c:v>
                </c:pt>
                <c:pt idx="87">
                  <c:v>1.1772669560723201</c:v>
                </c:pt>
                <c:pt idx="88">
                  <c:v>1.1763942254734683</c:v>
                </c:pt>
                <c:pt idx="89">
                  <c:v>1.1755197218588778</c:v>
                </c:pt>
                <c:pt idx="90">
                  <c:v>1.174643437945845</c:v>
                </c:pt>
                <c:pt idx="91">
                  <c:v>1.1737653664063428</c:v>
                </c:pt>
                <c:pt idx="92">
                  <c:v>1.1728854998666312</c:v>
                </c:pt>
                <c:pt idx="93">
                  <c:v>1.1720038309068723</c:v>
                </c:pt>
                <c:pt idx="94">
                  <c:v>1.1711203520607345</c:v>
                </c:pt>
                <c:pt idx="95">
                  <c:v>1.1702350558149981</c:v>
                </c:pt>
                <c:pt idx="96">
                  <c:v>1.1693479346091544</c:v>
                </c:pt>
                <c:pt idx="97">
                  <c:v>1.1684589808350065</c:v>
                </c:pt>
                <c:pt idx="98">
                  <c:v>1.1675681868362591</c:v>
                </c:pt>
                <c:pt idx="99">
                  <c:v>1.1666755449081081</c:v>
                </c:pt>
                <c:pt idx="100">
                  <c:v>1.1657810472968289</c:v>
                </c:pt>
                <c:pt idx="101">
                  <c:v>1.1648846861993529</c:v>
                </c:pt>
                <c:pt idx="102">
                  <c:v>1.1639864537628466</c:v>
                </c:pt>
                <c:pt idx="103">
                  <c:v>1.1630863420842827</c:v>
                </c:pt>
                <c:pt idx="104">
                  <c:v>1.162184343210007</c:v>
                </c:pt>
                <c:pt idx="105">
                  <c:v>1.1612804491353013</c:v>
                </c:pt>
                <c:pt idx="106">
                  <c:v>1.1603746518039428</c:v>
                </c:pt>
                <c:pt idx="107">
                  <c:v>1.1594669431077551</c:v>
                </c:pt>
                <c:pt idx="108">
                  <c:v>1.1585573148861563</c:v>
                </c:pt>
                <c:pt idx="109">
                  <c:v>1.1576457589257052</c:v>
                </c:pt>
                <c:pt idx="110">
                  <c:v>1.1567322669596378</c:v>
                </c:pt>
                <c:pt idx="111">
                  <c:v>1.155816830667399</c:v>
                </c:pt>
                <c:pt idx="112">
                  <c:v>1.1548994416741738</c:v>
                </c:pt>
                <c:pt idx="113">
                  <c:v>1.1539800915504068</c:v>
                </c:pt>
                <c:pt idx="114">
                  <c:v>1.1530587718113239</c:v>
                </c:pt>
                <c:pt idx="115">
                  <c:v>1.15213547391644</c:v>
                </c:pt>
                <c:pt idx="116">
                  <c:v>1.1512101892690694</c:v>
                </c:pt>
                <c:pt idx="117">
                  <c:v>1.1502829092158249</c:v>
                </c:pt>
                <c:pt idx="118">
                  <c:v>1.1493536250461147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46EA-A249-08F20BC3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13152"/>
        <c:axId val="251348096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0.27525758756416108"/>
                  <c:y val="0.106064814814814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var'!$L$362:$L$480</c:f>
              <c:numCache>
                <c:formatCode>General</c:formatCode>
                <c:ptCount val="119"/>
                <c:pt idx="0">
                  <c:v>1.0005921512632974</c:v>
                </c:pt>
                <c:pt idx="1">
                  <c:v>1.0012721176708408</c:v>
                </c:pt>
                <c:pt idx="2">
                  <c:v>1.068631643259162</c:v>
                </c:pt>
                <c:pt idx="3">
                  <c:v>1.1381606821563406</c:v>
                </c:pt>
                <c:pt idx="4">
                  <c:v>1.210004062735317</c:v>
                </c:pt>
                <c:pt idx="5">
                  <c:v>1.2843215101814638</c:v>
                </c:pt>
                <c:pt idx="6">
                  <c:v>1.2794798743093254</c:v>
                </c:pt>
                <c:pt idx="7">
                  <c:v>1.3487428989716028</c:v>
                </c:pt>
                <c:pt idx="8">
                  <c:v>1.4199097061334074</c:v>
                </c:pt>
                <c:pt idx="9">
                  <c:v>1.4930880528108179</c:v>
                </c:pt>
                <c:pt idx="10">
                  <c:v>1.5683950740060073</c:v>
                </c:pt>
                <c:pt idx="11">
                  <c:v>1.5593996920099749</c:v>
                </c:pt>
                <c:pt idx="12">
                  <c:v>1.6300917019845407</c:v>
                </c:pt>
                <c:pt idx="13">
                  <c:v>1.7024780971159021</c:v>
                </c:pt>
                <c:pt idx="14">
                  <c:v>1.7766421479588317</c:v>
                </c:pt>
                <c:pt idx="15">
                  <c:v>1.7701036879038343</c:v>
                </c:pt>
                <c:pt idx="16">
                  <c:v>1.8404440601248255</c:v>
                </c:pt>
                <c:pt idx="17">
                  <c:v>1.9122478941051677</c:v>
                </c:pt>
                <c:pt idx="18">
                  <c:v>1.9855774072194377</c:v>
                </c:pt>
                <c:pt idx="19">
                  <c:v>2.0604988643240656</c:v>
                </c:pt>
                <c:pt idx="20">
                  <c:v>2.0509088220041973</c:v>
                </c:pt>
                <c:pt idx="21">
                  <c:v>2.1222661058207142</c:v>
                </c:pt>
                <c:pt idx="22">
                  <c:v>2.1949594857951809</c:v>
                </c:pt>
                <c:pt idx="23">
                  <c:v>2.2690399656580307</c:v>
                </c:pt>
                <c:pt idx="24">
                  <c:v>2.3445615233220121</c:v>
                </c:pt>
                <c:pt idx="25">
                  <c:v>2.3324556822698721</c:v>
                </c:pt>
                <c:pt idx="26">
                  <c:v>2.4046480844823375</c:v>
                </c:pt>
                <c:pt idx="27">
                  <c:v>2.4780692779678049</c:v>
                </c:pt>
                <c:pt idx="28">
                  <c:v>2.5527618274134496</c:v>
                </c:pt>
                <c:pt idx="29">
                  <c:v>2.6287705461960411</c:v>
                </c:pt>
                <c:pt idx="30">
                  <c:v>2.6145560766175659</c:v>
                </c:pt>
                <c:pt idx="31">
                  <c:v>2.6874465297865466</c:v>
                </c:pt>
                <c:pt idx="32">
                  <c:v>2.7614742196612072</c:v>
                </c:pt>
                <c:pt idx="33">
                  <c:v>2.8366752022060679</c:v>
                </c:pt>
                <c:pt idx="34">
                  <c:v>2.8246264974309407</c:v>
                </c:pt>
                <c:pt idx="35">
                  <c:v>2.8970804984576155</c:v>
                </c:pt>
                <c:pt idx="36">
                  <c:v>2.9705631141855573</c:v>
                </c:pt>
                <c:pt idx="37">
                  <c:v>3.0451039777784303</c:v>
                </c:pt>
                <c:pt idx="38">
                  <c:v>3.1207340206896301</c:v>
                </c:pt>
                <c:pt idx="39">
                  <c:v>3.1069092919987322</c:v>
                </c:pt>
                <c:pt idx="40">
                  <c:v>3.1799369215213629</c:v>
                </c:pt>
                <c:pt idx="41">
                  <c:v>3.2539282045340676</c:v>
                </c:pt>
                <c:pt idx="42">
                  <c:v>3.3289089186792054</c:v>
                </c:pt>
                <c:pt idx="43">
                  <c:v>3.4049058891744379</c:v>
                </c:pt>
                <c:pt idx="44">
                  <c:v>3.3895315381653015</c:v>
                </c:pt>
                <c:pt idx="45">
                  <c:v>3.4630581589582103</c:v>
                </c:pt>
                <c:pt idx="46">
                  <c:v>3.5374911099030117</c:v>
                </c:pt>
                <c:pt idx="47">
                  <c:v>3.6128530181735958</c:v>
                </c:pt>
                <c:pt idx="48">
                  <c:v>3.6891673683809119</c:v>
                </c:pt>
                <c:pt idx="49">
                  <c:v>3.6724293601121918</c:v>
                </c:pt>
                <c:pt idx="50">
                  <c:v>3.7463940121170918</c:v>
                </c:pt>
                <c:pt idx="51">
                  <c:v>3.8212140509880101</c:v>
                </c:pt>
                <c:pt idx="52">
                  <c:v>3.8969094967559124</c:v>
                </c:pt>
                <c:pt idx="53">
                  <c:v>3.8819942736236519</c:v>
                </c:pt>
                <c:pt idx="54">
                  <c:v>3.9555539685023016</c:v>
                </c:pt>
                <c:pt idx="55">
                  <c:v>4.0299062195609556</c:v>
                </c:pt>
                <c:pt idx="56">
                  <c:v>4.1050682949155917</c:v>
                </c:pt>
                <c:pt idx="57">
                  <c:v>4.1810580328352875</c:v>
                </c:pt>
                <c:pt idx="58">
                  <c:v>4.1649231286757296</c:v>
                </c:pt>
                <c:pt idx="59">
                  <c:v>4.2388674534953141</c:v>
                </c:pt>
                <c:pt idx="60">
                  <c:v>4.3135651070842904</c:v>
                </c:pt>
                <c:pt idx="61">
                  <c:v>4.3890316000359952</c:v>
                </c:pt>
                <c:pt idx="62">
                  <c:v>4.4652829266033871</c:v>
                </c:pt>
                <c:pt idx="63">
                  <c:v>4.4480502887268685</c:v>
                </c:pt>
                <c:pt idx="64">
                  <c:v>4.5223399114461396</c:v>
                </c:pt>
                <c:pt idx="65">
                  <c:v>4.5973473060580314</c:v>
                </c:pt>
                <c:pt idx="66">
                  <c:v>4.6730864805372727</c:v>
                </c:pt>
                <c:pt idx="67">
                  <c:v>4.6574178084808295</c:v>
                </c:pt>
                <c:pt idx="68">
                  <c:v>4.7313461084822608</c:v>
                </c:pt>
                <c:pt idx="69">
                  <c:v>4.8059474367486121</c:v>
                </c:pt>
                <c:pt idx="70">
                  <c:v>4.8812341626821869</c:v>
                </c:pt>
                <c:pt idx="71">
                  <c:v>4.957218999597691</c:v>
                </c:pt>
                <c:pt idx="72">
                  <c:v>4.9405469663966075</c:v>
                </c:pt>
                <c:pt idx="73">
                  <c:v>5.0147865732279797</c:v>
                </c:pt>
                <c:pt idx="74">
                  <c:v>5.0896706893908865</c:v>
                </c:pt>
                <c:pt idx="75">
                  <c:v>5.1652106057658242</c:v>
                </c:pt>
                <c:pt idx="76">
                  <c:v>5.2414179123362388</c:v>
                </c:pt>
                <c:pt idx="77">
                  <c:v>5.2238284820187975</c:v>
                </c:pt>
                <c:pt idx="78">
                  <c:v>5.2983520222262666</c:v>
                </c:pt>
                <c:pt idx="79">
                  <c:v>5.3734938544089994</c:v>
                </c:pt>
                <c:pt idx="80">
                  <c:v>5.4492643258839255</c:v>
                </c:pt>
                <c:pt idx="81">
                  <c:v>5.5256740457162365</c:v>
                </c:pt>
                <c:pt idx="82">
                  <c:v>5.5072426459184758</c:v>
                </c:pt>
                <c:pt idx="83">
                  <c:v>5.5820262044726308</c:v>
                </c:pt>
                <c:pt idx="84">
                  <c:v>5.657403873579776</c:v>
                </c:pt>
                <c:pt idx="85">
                  <c:v>5.7333851703689662</c:v>
                </c:pt>
                <c:pt idx="86">
                  <c:v>5.7163136007891708</c:v>
                </c:pt>
                <c:pt idx="87">
                  <c:v>5.7907730087925957</c:v>
                </c:pt>
                <c:pt idx="88">
                  <c:v>5.8657955700355222</c:v>
                </c:pt>
                <c:pt idx="89">
                  <c:v>5.9413898697111787</c:v>
                </c:pt>
                <c:pt idx="90">
                  <c:v>6.017564690696144</c:v>
                </c:pt>
                <c:pt idx="91">
                  <c:v>5.9997057635399633</c:v>
                </c:pt>
                <c:pt idx="92">
                  <c:v>6.0744057339585362</c:v>
                </c:pt>
                <c:pt idx="93">
                  <c:v>6.149648731127022</c:v>
                </c:pt>
                <c:pt idx="94">
                  <c:v>6.2254427094515847</c:v>
                </c:pt>
                <c:pt idx="95">
                  <c:v>6.3017957992763618</c:v>
                </c:pt>
                <c:pt idx="96">
                  <c:v>6.2832064297427292</c:v>
                </c:pt>
                <c:pt idx="97">
                  <c:v>6.3581290983202292</c:v>
                </c:pt>
                <c:pt idx="98">
                  <c:v>6.4335760472866896</c:v>
                </c:pt>
                <c:pt idx="99">
                  <c:v>6.5095546672270848</c:v>
                </c:pt>
                <c:pt idx="100">
                  <c:v>6.5860725059935428</c:v>
                </c:pt>
                <c:pt idx="101">
                  <c:v>6.5668036823823632</c:v>
                </c:pt>
                <c:pt idx="102">
                  <c:v>6.6419331035392135</c:v>
                </c:pt>
                <c:pt idx="103">
                  <c:v>6.7175693025575498</c:v>
                </c:pt>
                <c:pt idx="104">
                  <c:v>6.7937191640242576</c:v>
                </c:pt>
                <c:pt idx="105">
                  <c:v>6.7756495021107837</c:v>
                </c:pt>
                <c:pt idx="106">
                  <c:v>6.8504872884515153</c:v>
                </c:pt>
                <c:pt idx="107">
                  <c:v>6.9258091700180877</c:v>
                </c:pt>
                <c:pt idx="108">
                  <c:v>7.0016214516970372</c:v>
                </c:pt>
                <c:pt idx="109">
                  <c:v>7.0779305622642728</c:v>
                </c:pt>
                <c:pt idx="110">
                  <c:v>7.0592160673678928</c:v>
                </c:pt>
                <c:pt idx="111">
                  <c:v>7.1342484115585982</c:v>
                </c:pt>
                <c:pt idx="112">
                  <c:v>7.2097498938202094</c:v>
                </c:pt>
                <c:pt idx="113">
                  <c:v>7.2857264187890189</c:v>
                </c:pt>
                <c:pt idx="114">
                  <c:v>7.3621840031997872</c:v>
                </c:pt>
                <c:pt idx="115">
                  <c:v>7.3428649833953807</c:v>
                </c:pt>
                <c:pt idx="116">
                  <c:v>7.4180793814637838</c:v>
                </c:pt>
                <c:pt idx="117">
                  <c:v>7.4937488519219588</c:v>
                </c:pt>
                <c:pt idx="118">
                  <c:v>7.5698789360519063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4-47CE-866E-51DD3054A990}"/>
            </c:ext>
          </c:extLst>
        </c:ser>
        <c:ser>
          <c:idx val="0"/>
          <c:order val="2"/>
          <c:tx>
            <c:v>-logTran2</c:v>
          </c:tx>
          <c:spPr>
            <a:ln w="12700">
              <a:solidFill>
                <a:schemeClr val="accent2"/>
              </a:solidFill>
            </a:ln>
          </c:spPr>
          <c:marker>
            <c:symbol val="diamond"/>
            <c:size val="3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'r var'!$X$450:$X$568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var'!$AF$450:$AF$568</c:f>
              <c:numCache>
                <c:formatCode>General</c:formatCode>
                <c:ptCount val="119"/>
                <c:pt idx="0">
                  <c:v>0.78342981289715108</c:v>
                </c:pt>
                <c:pt idx="1">
                  <c:v>0.82790664374522571</c:v>
                </c:pt>
                <c:pt idx="2">
                  <c:v>0.87254078202798757</c:v>
                </c:pt>
                <c:pt idx="3">
                  <c:v>0.91733358428343181</c:v>
                </c:pt>
                <c:pt idx="4">
                  <c:v>0.96228638087133556</c:v>
                </c:pt>
                <c:pt idx="5">
                  <c:v>1.0074004827501877</c:v>
                </c:pt>
                <c:pt idx="6">
                  <c:v>1.0526771871414182</c:v>
                </c:pt>
                <c:pt idx="7">
                  <c:v>1.0981177822667247</c:v>
                </c:pt>
                <c:pt idx="8">
                  <c:v>1.1437235513139217</c:v>
                </c:pt>
                <c:pt idx="9">
                  <c:v>1.1894957757610924</c:v>
                </c:pt>
                <c:pt idx="10">
                  <c:v>1.2354357381675374</c:v>
                </c:pt>
                <c:pt idx="11">
                  <c:v>1.2815447245220333</c:v>
                </c:pt>
                <c:pt idx="12">
                  <c:v>1.3278240262239038</c:v>
                </c:pt>
                <c:pt idx="13">
                  <c:v>1.3742749417599465</c:v>
                </c:pt>
                <c:pt idx="14">
                  <c:v>1.4208987781296161</c:v>
                </c:pt>
                <c:pt idx="15">
                  <c:v>1.4676968520622742</c:v>
                </c:pt>
                <c:pt idx="16">
                  <c:v>1.5146704910627924</c:v>
                </c:pt>
                <c:pt idx="17">
                  <c:v>1.5618210343158516</c:v>
                </c:pt>
                <c:pt idx="18">
                  <c:v>1.609149833474087</c:v>
                </c:pt>
                <c:pt idx="19">
                  <c:v>1.6566582533509773</c:v>
                </c:pt>
                <c:pt idx="20">
                  <c:v>1.7043476725358948</c:v>
                </c:pt>
                <c:pt idx="21">
                  <c:v>1.7522194839456908</c:v>
                </c:pt>
                <c:pt idx="22">
                  <c:v>1.800275095324847</c:v>
                </c:pt>
                <c:pt idx="23">
                  <c:v>1.8485159297040796</c:v>
                </c:pt>
                <c:pt idx="24">
                  <c:v>1.8969434258256828</c:v>
                </c:pt>
                <c:pt idx="25">
                  <c:v>1.9455590385423771</c:v>
                </c:pt>
                <c:pt idx="26">
                  <c:v>1.994364239195445</c:v>
                </c:pt>
                <c:pt idx="27">
                  <c:v>2.0433605159767323</c:v>
                </c:pt>
                <c:pt idx="28">
                  <c:v>2.0925493742784957</c:v>
                </c:pt>
                <c:pt idx="29">
                  <c:v>2.1419323370343593</c:v>
                </c:pt>
                <c:pt idx="30">
                  <c:v>2.1915109450539787</c:v>
                </c:pt>
                <c:pt idx="31">
                  <c:v>2.2412867573537825</c:v>
                </c:pt>
                <c:pt idx="32">
                  <c:v>2.2912613514855478</c:v>
                </c:pt>
                <c:pt idx="33">
                  <c:v>2.341436323864488</c:v>
                </c:pt>
                <c:pt idx="34">
                  <c:v>2.3918132900980682</c:v>
                </c:pt>
                <c:pt idx="35">
                  <c:v>2.4423938853167271</c:v>
                </c:pt>
                <c:pt idx="36">
                  <c:v>2.4931797645074374</c:v>
                </c:pt>
                <c:pt idx="37">
                  <c:v>2.5441726028508418</c:v>
                </c:pt>
                <c:pt idx="38">
                  <c:v>2.5953740960627667</c:v>
                </c:pt>
                <c:pt idx="39">
                  <c:v>2.6467859607405848</c:v>
                </c:pt>
                <c:pt idx="40">
                  <c:v>2.698409934715075</c:v>
                </c:pt>
                <c:pt idx="41">
                  <c:v>2.7502477774081155</c:v>
                </c:pt>
                <c:pt idx="42">
                  <c:v>2.8023012701967285</c:v>
                </c:pt>
                <c:pt idx="43">
                  <c:v>2.8545722167837999</c:v>
                </c:pt>
                <c:pt idx="44">
                  <c:v>2.907062443575827</c:v>
                </c:pt>
                <c:pt idx="45">
                  <c:v>2.9597738000680183</c:v>
                </c:pt>
                <c:pt idx="46">
                  <c:v>3.012708159237055</c:v>
                </c:pt>
                <c:pt idx="47">
                  <c:v>3.0658674179417993</c:v>
                </c:pt>
                <c:pt idx="48">
                  <c:v>3.119253497332235</c:v>
                </c:pt>
                <c:pt idx="49">
                  <c:v>3.1728683432669009</c:v>
                </c:pt>
                <c:pt idx="50">
                  <c:v>3.226713926739099</c:v>
                </c:pt>
                <c:pt idx="51">
                  <c:v>3.2807922443121593</c:v>
                </c:pt>
                <c:pt idx="52">
                  <c:v>3.3351053185639903</c:v>
                </c:pt>
                <c:pt idx="53">
                  <c:v>3.3896551985412411</c:v>
                </c:pt>
                <c:pt idx="54">
                  <c:v>3.4444439602232761</c:v>
                </c:pt>
                <c:pt idx="55">
                  <c:v>3.4994737069963184</c:v>
                </c:pt>
                <c:pt idx="56">
                  <c:v>3.5547465701379992</c:v>
                </c:pt>
                <c:pt idx="57">
                  <c:v>3.6102647093125801</c:v>
                </c:pt>
                <c:pt idx="58">
                  <c:v>3.6660303130772127</c:v>
                </c:pt>
                <c:pt idx="59">
                  <c:v>3.7220455993994856</c:v>
                </c:pt>
                <c:pt idx="60">
                  <c:v>3.77831281618655</c:v>
                </c:pt>
                <c:pt idx="61">
                  <c:v>3.8348342418262393</c:v>
                </c:pt>
                <c:pt idx="62">
                  <c:v>3.891612185740374</c:v>
                </c:pt>
                <c:pt idx="63">
                  <c:v>3.948648988950727</c:v>
                </c:pt>
                <c:pt idx="64">
                  <c:v>4.0059470246578801</c:v>
                </c:pt>
                <c:pt idx="65">
                  <c:v>4.0635086988334326</c:v>
                </c:pt>
                <c:pt idx="66">
                  <c:v>4.1213364508258499</c:v>
                </c:pt>
                <c:pt idx="67">
                  <c:v>4.1794327539803682</c:v>
                </c:pt>
                <c:pt idx="68">
                  <c:v>4.2378001162733803</c:v>
                </c:pt>
                <c:pt idx="69">
                  <c:v>4.2964410809616487</c:v>
                </c:pt>
                <c:pt idx="70">
                  <c:v>4.3553582272467892</c:v>
                </c:pt>
                <c:pt idx="71">
                  <c:v>4.4145541709555136</c:v>
                </c:pt>
                <c:pt idx="72">
                  <c:v>4.4740315652359675</c:v>
                </c:pt>
                <c:pt idx="73">
                  <c:v>4.5337931012707449</c:v>
                </c:pt>
                <c:pt idx="74">
                  <c:v>4.5938415090069569</c:v>
                </c:pt>
                <c:pt idx="75">
                  <c:v>4.6541795579039507</c:v>
                </c:pt>
                <c:pt idx="76">
                  <c:v>4.7148100576990801</c:v>
                </c:pt>
                <c:pt idx="77">
                  <c:v>4.7757358591921335</c:v>
                </c:pt>
                <c:pt idx="78">
                  <c:v>4.8369598550489776</c:v>
                </c:pt>
                <c:pt idx="79">
                  <c:v>4.898484980624886</c:v>
                </c:pt>
                <c:pt idx="80">
                  <c:v>4.9603142148082435</c:v>
                </c:pt>
                <c:pt idx="81">
                  <c:v>5.0224505808851996</c:v>
                </c:pt>
                <c:pt idx="82">
                  <c:v>5.084897147425834</c:v>
                </c:pt>
                <c:pt idx="83">
                  <c:v>5.1476570291925983</c:v>
                </c:pt>
                <c:pt idx="84">
                  <c:v>5.2107333880716071</c:v>
                </c:pt>
                <c:pt idx="85">
                  <c:v>5.2741294340275084</c:v>
                </c:pt>
                <c:pt idx="86">
                  <c:v>5.3378484260826813</c:v>
                </c:pt>
                <c:pt idx="87">
                  <c:v>5.4018936733214575</c:v>
                </c:pt>
                <c:pt idx="88">
                  <c:v>5.466268535920153</c:v>
                </c:pt>
                <c:pt idx="89">
                  <c:v>5.5309764262037664</c:v>
                </c:pt>
                <c:pt idx="90">
                  <c:v>5.5960208097300708</c:v>
                </c:pt>
                <c:pt idx="91">
                  <c:v>5.6614052064020459</c:v>
                </c:pt>
                <c:pt idx="92">
                  <c:v>5.7271331916095143</c:v>
                </c:pt>
                <c:pt idx="93">
                  <c:v>5.7932083974008828</c:v>
                </c:pt>
                <c:pt idx="94">
                  <c:v>5.8596345136859957</c:v>
                </c:pt>
                <c:pt idx="95">
                  <c:v>5.9264152894710325</c:v>
                </c:pt>
                <c:pt idx="96">
                  <c:v>5.9935545341265462</c:v>
                </c:pt>
                <c:pt idx="97">
                  <c:v>6.0610561186896907</c:v>
                </c:pt>
                <c:pt idx="98">
                  <c:v>6.128923977201687</c:v>
                </c:pt>
                <c:pt idx="99">
                  <c:v>6.1971621080818187</c:v>
                </c:pt>
                <c:pt idx="100">
                  <c:v>6.2657745755389875</c:v>
                </c:pt>
                <c:pt idx="101">
                  <c:v>6.3347655110222378</c:v>
                </c:pt>
                <c:pt idx="102">
                  <c:v>6.40413911471141</c:v>
                </c:pt>
                <c:pt idx="103">
                  <c:v>6.4738996570493272</c:v>
                </c:pt>
                <c:pt idx="104">
                  <c:v>6.5440514803169378</c:v>
                </c:pt>
                <c:pt idx="105">
                  <c:v>6.6145990002527881</c:v>
                </c:pt>
                <c:pt idx="106">
                  <c:v>6.6855467077183937</c:v>
                </c:pt>
                <c:pt idx="107">
                  <c:v>6.7568991704110788</c:v>
                </c:pt>
                <c:pt idx="108">
                  <c:v>6.828661034625843</c:v>
                </c:pt>
                <c:pt idx="109">
                  <c:v>6.9008370270680697</c:v>
                </c:pt>
                <c:pt idx="110">
                  <c:v>6.9734319567187368</c:v>
                </c:pt>
                <c:pt idx="111">
                  <c:v>7.0464507167540091</c:v>
                </c:pt>
                <c:pt idx="112">
                  <c:v>7.1198982865211482</c:v>
                </c:pt>
                <c:pt idx="113">
                  <c:v>7.1937797335726978</c:v>
                </c:pt>
                <c:pt idx="114">
                  <c:v>7.2681002157610228</c:v>
                </c:pt>
                <c:pt idx="115">
                  <c:v>7.3428649833953807</c:v>
                </c:pt>
                <c:pt idx="116">
                  <c:v>7.4180793814637838</c:v>
                </c:pt>
                <c:pt idx="117">
                  <c:v>7.4937488519219588</c:v>
                </c:pt>
                <c:pt idx="118">
                  <c:v>7.5698789360519063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0-46EA-A249-08F20BC3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52192"/>
        <c:axId val="251350016"/>
      </c:scatterChart>
      <c:valAx>
        <c:axId val="251313152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8096"/>
        <c:crosses val="autoZero"/>
        <c:crossBetween val="midCat"/>
      </c:valAx>
      <c:valAx>
        <c:axId val="251348096"/>
        <c:scaling>
          <c:orientation val="minMax"/>
          <c:min val="1.1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13152"/>
        <c:crosses val="autoZero"/>
        <c:crossBetween val="midCat"/>
      </c:valAx>
      <c:valAx>
        <c:axId val="251350016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352192"/>
        <c:crosses val="max"/>
        <c:crossBetween val="midCat"/>
      </c:valAx>
      <c:valAx>
        <c:axId val="25135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3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80037911927675"/>
          <c:w val="1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0.05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1613399049079665"/>
          <c:w val="0.72568882888370201"/>
          <c:h val="0.66498438635101587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var'!$D$362:$D$480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var'!$G$362:$G$480</c:f>
              <c:numCache>
                <c:formatCode>General</c:formatCode>
                <c:ptCount val="119"/>
                <c:pt idx="0">
                  <c:v>6.9539512288186403E-2</c:v>
                </c:pt>
                <c:pt idx="1">
                  <c:v>6.6634866463329903E-2</c:v>
                </c:pt>
                <c:pt idx="2">
                  <c:v>6.7611149154172698E-2</c:v>
                </c:pt>
                <c:pt idx="3">
                  <c:v>6.8565847099417807E-2</c:v>
                </c:pt>
                <c:pt idx="4">
                  <c:v>6.9508498482183101E-2</c:v>
                </c:pt>
                <c:pt idx="5">
                  <c:v>7.0446993666018295E-2</c:v>
                </c:pt>
                <c:pt idx="6">
                  <c:v>6.7896518376829806E-2</c:v>
                </c:pt>
                <c:pt idx="7">
                  <c:v>6.8630185960891599E-2</c:v>
                </c:pt>
                <c:pt idx="8">
                  <c:v>6.9365325614205803E-2</c:v>
                </c:pt>
                <c:pt idx="9">
                  <c:v>7.0105232375749699E-2</c:v>
                </c:pt>
                <c:pt idx="10">
                  <c:v>7.0852617137331098E-2</c:v>
                </c:pt>
                <c:pt idx="11">
                  <c:v>6.8600020066537704E-2</c:v>
                </c:pt>
                <c:pt idx="12">
                  <c:v>6.9209145959707799E-2</c:v>
                </c:pt>
                <c:pt idx="13">
                  <c:v>6.9825067414781894E-2</c:v>
                </c:pt>
                <c:pt idx="14">
                  <c:v>7.0448943716114695E-2</c:v>
                </c:pt>
                <c:pt idx="15">
                  <c:v>6.8545620981237496E-2</c:v>
                </c:pt>
                <c:pt idx="16">
                  <c:v>6.9069629764106202E-2</c:v>
                </c:pt>
                <c:pt idx="17">
                  <c:v>6.9600192415700493E-2</c:v>
                </c:pt>
                <c:pt idx="18">
                  <c:v>7.0137833765708396E-2</c:v>
                </c:pt>
                <c:pt idx="19">
                  <c:v>7.0683006080354799E-2</c:v>
                </c:pt>
                <c:pt idx="20">
                  <c:v>6.8952172854143803E-2</c:v>
                </c:pt>
                <c:pt idx="21">
                  <c:v>6.9419618566286506E-2</c:v>
                </c:pt>
                <c:pt idx="22">
                  <c:v>6.9893037339527994E-2</c:v>
                </c:pt>
                <c:pt idx="23">
                  <c:v>7.0372661343758899E-2</c:v>
                </c:pt>
                <c:pt idx="24">
                  <c:v>7.08587025505093E-2</c:v>
                </c:pt>
                <c:pt idx="25">
                  <c:v>6.92731477098458E-2</c:v>
                </c:pt>
                <c:pt idx="26">
                  <c:v>6.9696518697579604E-2</c:v>
                </c:pt>
                <c:pt idx="27">
                  <c:v>7.0124999369878704E-2</c:v>
                </c:pt>
                <c:pt idx="28">
                  <c:v>7.0558716406542196E-2</c:v>
                </c:pt>
                <c:pt idx="29">
                  <c:v>7.0997791852089098E-2</c:v>
                </c:pt>
                <c:pt idx="30">
                  <c:v>6.9535791312691206E-2</c:v>
                </c:pt>
                <c:pt idx="31">
                  <c:v>6.9923124185413396E-2</c:v>
                </c:pt>
                <c:pt idx="32">
                  <c:v>7.0314783764109295E-2</c:v>
                </c:pt>
                <c:pt idx="33">
                  <c:v>7.0710852652949602E-2</c:v>
                </c:pt>
                <c:pt idx="34">
                  <c:v>6.9402118555696002E-2</c:v>
                </c:pt>
                <c:pt idx="35">
                  <c:v>6.9755570296486796E-2</c:v>
                </c:pt>
                <c:pt idx="36">
                  <c:v>7.0112645672494103E-2</c:v>
                </c:pt>
                <c:pt idx="37">
                  <c:v>7.0473404469754197E-2</c:v>
                </c:pt>
                <c:pt idx="38">
                  <c:v>7.0837906874479106E-2</c:v>
                </c:pt>
                <c:pt idx="39">
                  <c:v>6.9614338616013099E-2</c:v>
                </c:pt>
                <c:pt idx="40">
                  <c:v>6.9942455850313306E-2</c:v>
                </c:pt>
                <c:pt idx="41">
                  <c:v>7.0273692683161096E-2</c:v>
                </c:pt>
                <c:pt idx="42">
                  <c:v>7.0608095016466102E-2</c:v>
                </c:pt>
                <c:pt idx="43">
                  <c:v>7.0945709399608897E-2</c:v>
                </c:pt>
                <c:pt idx="44">
                  <c:v>6.9797214873896396E-2</c:v>
                </c:pt>
                <c:pt idx="45">
                  <c:v>7.0103397695818997E-2</c:v>
                </c:pt>
                <c:pt idx="46">
                  <c:v>7.0412291115583503E-2</c:v>
                </c:pt>
                <c:pt idx="47">
                  <c:v>7.07239317405155E-2</c:v>
                </c:pt>
                <c:pt idx="48">
                  <c:v>7.1038356769867306E-2</c:v>
                </c:pt>
                <c:pt idx="49">
                  <c:v>6.9956471714949994E-2</c:v>
                </c:pt>
                <c:pt idx="50">
                  <c:v>7.0243470479269501E-2</c:v>
                </c:pt>
                <c:pt idx="51">
                  <c:v>7.0532845342167805E-2</c:v>
                </c:pt>
                <c:pt idx="52">
                  <c:v>7.0824626158162401E-2</c:v>
                </c:pt>
                <c:pt idx="53">
                  <c:v>6.9828415710414801E-2</c:v>
                </c:pt>
                <c:pt idx="54">
                  <c:v>7.0096416581714102E-2</c:v>
                </c:pt>
                <c:pt idx="55">
                  <c:v>7.0366492724111496E-2</c:v>
                </c:pt>
                <c:pt idx="56">
                  <c:v>7.0638668485150394E-2</c:v>
                </c:pt>
                <c:pt idx="57">
                  <c:v>7.0912968588936601E-2</c:v>
                </c:pt>
                <c:pt idx="58">
                  <c:v>6.9967175333321696E-2</c:v>
                </c:pt>
                <c:pt idx="59">
                  <c:v>7.0220364024674797E-2</c:v>
                </c:pt>
                <c:pt idx="60">
                  <c:v>7.0475400939972399E-2</c:v>
                </c:pt>
                <c:pt idx="61">
                  <c:v>7.0732306500241995E-2</c:v>
                </c:pt>
                <c:pt idx="62">
                  <c:v>7.0991101427828801E-2</c:v>
                </c:pt>
                <c:pt idx="63">
                  <c:v>7.0090982746008598E-2</c:v>
                </c:pt>
                <c:pt idx="64">
                  <c:v>7.0330909536387598E-2</c:v>
                </c:pt>
                <c:pt idx="65">
                  <c:v>7.0572492786623003E-2</c:v>
                </c:pt>
                <c:pt idx="66">
                  <c:v>7.0815749798970498E-2</c:v>
                </c:pt>
                <c:pt idx="67">
                  <c:v>6.9975625928442295E-2</c:v>
                </c:pt>
                <c:pt idx="68">
                  <c:v>7.0202131481293104E-2</c:v>
                </c:pt>
                <c:pt idx="69">
                  <c:v>7.0430115487954997E-2</c:v>
                </c:pt>
                <c:pt idx="70">
                  <c:v>7.0659592544459998E-2</c:v>
                </c:pt>
                <c:pt idx="71">
                  <c:v>7.08905774403428E-2</c:v>
                </c:pt>
                <c:pt idx="72">
                  <c:v>7.0086635747396195E-2</c:v>
                </c:pt>
                <c:pt idx="73">
                  <c:v>7.0302468631553705E-2</c:v>
                </c:pt>
                <c:pt idx="74">
                  <c:v>7.0519641606985303E-2</c:v>
                </c:pt>
                <c:pt idx="75">
                  <c:v>7.0738167256232304E-2</c:v>
                </c:pt>
                <c:pt idx="76">
                  <c:v>7.0958058320578499E-2</c:v>
                </c:pt>
                <c:pt idx="77">
                  <c:v>7.0187378622329502E-2</c:v>
                </c:pt>
                <c:pt idx="78">
                  <c:v>7.0393498546741207E-2</c:v>
                </c:pt>
                <c:pt idx="79">
                  <c:v>7.0600838747696307E-2</c:v>
                </c:pt>
                <c:pt idx="80">
                  <c:v>7.0809410148397603E-2</c:v>
                </c:pt>
                <c:pt idx="81">
                  <c:v>7.10192238034449E-2</c:v>
                </c:pt>
                <c:pt idx="82">
                  <c:v>7.0279215947895393E-2</c:v>
                </c:pt>
                <c:pt idx="83">
                  <c:v>7.0476458840561196E-2</c:v>
                </c:pt>
                <c:pt idx="84">
                  <c:v>7.0674817571066695E-2</c:v>
                </c:pt>
                <c:pt idx="85">
                  <c:v>7.0874301682726695E-2</c:v>
                </c:pt>
                <c:pt idx="86">
                  <c:v>7.01751961613684E-2</c:v>
                </c:pt>
                <c:pt idx="87">
                  <c:v>7.0363278606452001E-2</c:v>
                </c:pt>
                <c:pt idx="88">
                  <c:v>7.0552377009140202E-2</c:v>
                </c:pt>
                <c:pt idx="89">
                  <c:v>7.0742499664830705E-2</c:v>
                </c:pt>
                <c:pt idx="90">
                  <c:v>7.0933654959927803E-2</c:v>
                </c:pt>
                <c:pt idx="91">
                  <c:v>7.0259850512181504E-2</c:v>
                </c:pt>
                <c:pt idx="92">
                  <c:v>7.0440513778598002E-2</c:v>
                </c:pt>
                <c:pt idx="93">
                  <c:v>7.0622113209385107E-2</c:v>
                </c:pt>
                <c:pt idx="94">
                  <c:v>7.0804656136575106E-2</c:v>
                </c:pt>
                <c:pt idx="95">
                  <c:v>7.0988149969349407E-2</c:v>
                </c:pt>
                <c:pt idx="96">
                  <c:v>7.0337913999588497E-2</c:v>
                </c:pt>
                <c:pt idx="97">
                  <c:v>7.0511720789499605E-2</c:v>
                </c:pt>
                <c:pt idx="98">
                  <c:v>7.0686392993355204E-2</c:v>
                </c:pt>
                <c:pt idx="99">
                  <c:v>7.0861937123394794E-2</c:v>
                </c:pt>
                <c:pt idx="100">
                  <c:v>7.1038359757689004E-2</c:v>
                </c:pt>
                <c:pt idx="101">
                  <c:v>7.0410127494704405E-2</c:v>
                </c:pt>
                <c:pt idx="102">
                  <c:v>7.0577578876046904E-2</c:v>
                </c:pt>
                <c:pt idx="103">
                  <c:v>7.0745832647384696E-2</c:v>
                </c:pt>
                <c:pt idx="104">
                  <c:v>7.0914894618957405E-2</c:v>
                </c:pt>
                <c:pt idx="105">
                  <c:v>7.0316321603185003E-2</c:v>
                </c:pt>
                <c:pt idx="106">
                  <c:v>7.0477124838043401E-2</c:v>
                </c:pt>
                <c:pt idx="107">
                  <c:v>7.0638668922750406E-2</c:v>
                </c:pt>
                <c:pt idx="108">
                  <c:v>7.0800959014698697E-2</c:v>
                </c:pt>
                <c:pt idx="109">
                  <c:v>7.0964000319501994E-2</c:v>
                </c:pt>
                <c:pt idx="110">
                  <c:v>7.0384103070221596E-2</c:v>
                </c:pt>
                <c:pt idx="111">
                  <c:v>7.0539451493723204E-2</c:v>
                </c:pt>
                <c:pt idx="112">
                  <c:v>7.0695490641486503E-2</c:v>
                </c:pt>
                <c:pt idx="113">
                  <c:v>7.0852225153696199E-2</c:v>
                </c:pt>
                <c:pt idx="114">
                  <c:v>7.1009659712401002E-2</c:v>
                </c:pt>
                <c:pt idx="115">
                  <c:v>7.0447328113795393E-2</c:v>
                </c:pt>
                <c:pt idx="116">
                  <c:v>7.0597579433596694E-2</c:v>
                </c:pt>
                <c:pt idx="117">
                  <c:v>7.0748476271720401E-2</c:v>
                </c:pt>
                <c:pt idx="118">
                  <c:v>7.0900022818048705E-2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9-4DEF-9C0D-425493447415}"/>
            </c:ext>
          </c:extLst>
        </c:ser>
        <c:ser>
          <c:idx val="0"/>
          <c:order val="2"/>
          <c:tx>
            <c:v>refl_int+</c:v>
          </c:tx>
          <c:xVal>
            <c:numRef>
              <c:f>'r var'!$X$392:$X$417</c:f>
              <c:numCache>
                <c:formatCode>General</c:formatCode>
                <c:ptCount val="26"/>
                <c:pt idx="0">
                  <c:v>4.0000000000006004</c:v>
                </c:pt>
                <c:pt idx="1">
                  <c:v>5.0000000133559901</c:v>
                </c:pt>
                <c:pt idx="2">
                  <c:v>6.0000000267113904</c:v>
                </c:pt>
                <c:pt idx="3">
                  <c:v>7.0000000400667801</c:v>
                </c:pt>
                <c:pt idx="4">
                  <c:v>8.0000000534221805</c:v>
                </c:pt>
                <c:pt idx="5">
                  <c:v>9.0000000667775701</c:v>
                </c:pt>
                <c:pt idx="6">
                  <c:v>10.000000080133001</c:v>
                </c:pt>
                <c:pt idx="7">
                  <c:v>11.000000093488399</c:v>
                </c:pt>
                <c:pt idx="8">
                  <c:v>12.0000001068438</c:v>
                </c:pt>
                <c:pt idx="9">
                  <c:v>13.0000001201992</c:v>
                </c:pt>
                <c:pt idx="10">
                  <c:v>14.0000001335546</c:v>
                </c:pt>
                <c:pt idx="11">
                  <c:v>15.000000146909899</c:v>
                </c:pt>
                <c:pt idx="12">
                  <c:v>16.000000160265301</c:v>
                </c:pt>
                <c:pt idx="13">
                  <c:v>17.000000173620698</c:v>
                </c:pt>
                <c:pt idx="14">
                  <c:v>18.000000186976099</c:v>
                </c:pt>
                <c:pt idx="15">
                  <c:v>19.000000200331499</c:v>
                </c:pt>
                <c:pt idx="16">
                  <c:v>20.000000213686899</c:v>
                </c:pt>
                <c:pt idx="17">
                  <c:v>21.0000002270423</c:v>
                </c:pt>
                <c:pt idx="18">
                  <c:v>22.0000002403977</c:v>
                </c:pt>
                <c:pt idx="19">
                  <c:v>23.0000002537531</c:v>
                </c:pt>
                <c:pt idx="20">
                  <c:v>24.000000267108501</c:v>
                </c:pt>
                <c:pt idx="21">
                  <c:v>25.000000280463901</c:v>
                </c:pt>
                <c:pt idx="22">
                  <c:v>26.000000293819301</c:v>
                </c:pt>
                <c:pt idx="23">
                  <c:v>27.000000307174702</c:v>
                </c:pt>
                <c:pt idx="24">
                  <c:v>28.000000320530098</c:v>
                </c:pt>
                <c:pt idx="25">
                  <c:v>29.000000333885499</c:v>
                </c:pt>
              </c:numCache>
            </c:numRef>
          </c:xVal>
          <c:yVal>
            <c:numRef>
              <c:f>'r var'!$AA$392:$AA$417</c:f>
              <c:numCache>
                <c:formatCode>General</c:formatCode>
                <c:ptCount val="26"/>
                <c:pt idx="0">
                  <c:v>6.6367544233062598E-2</c:v>
                </c:pt>
                <c:pt idx="1">
                  <c:v>6.7499366589379897E-2</c:v>
                </c:pt>
                <c:pt idx="2">
                  <c:v>6.8109474586362601E-2</c:v>
                </c:pt>
                <c:pt idx="3">
                  <c:v>6.8502061517933394E-2</c:v>
                </c:pt>
                <c:pt idx="4">
                  <c:v>6.8787456335731106E-2</c:v>
                </c:pt>
                <c:pt idx="5">
                  <c:v>6.9010223747885097E-2</c:v>
                </c:pt>
                <c:pt idx="6">
                  <c:v>6.9191305209564097E-2</c:v>
                </c:pt>
                <c:pt idx="7">
                  <c:v>6.9342238840033696E-2</c:v>
                </c:pt>
                <c:pt idx="8">
                  <c:v>6.9470255488031096E-2</c:v>
                </c:pt>
                <c:pt idx="9">
                  <c:v>6.9580297334093405E-2</c:v>
                </c:pt>
                <c:pt idx="10">
                  <c:v>6.9675930828233798E-2</c:v>
                </c:pt>
                <c:pt idx="11">
                  <c:v>6.9759821079547604E-2</c:v>
                </c:pt>
                <c:pt idx="12">
                  <c:v>6.9834008829958799E-2</c:v>
                </c:pt>
                <c:pt idx="13">
                  <c:v>6.9900086193221203E-2</c:v>
                </c:pt>
                <c:pt idx="14">
                  <c:v>6.99593144852141E-2</c:v>
                </c:pt>
                <c:pt idx="15">
                  <c:v>7.00127062045479E-2</c:v>
                </c:pt>
                <c:pt idx="16">
                  <c:v>7.0061083601115598E-2</c:v>
                </c:pt>
                <c:pt idx="17">
                  <c:v>7.0105121386478397E-2</c:v>
                </c:pt>
                <c:pt idx="18">
                  <c:v>7.0145378414154497E-2</c:v>
                </c:pt>
                <c:pt idx="19">
                  <c:v>7.0182321527152494E-2</c:v>
                </c:pt>
                <c:pt idx="20">
                  <c:v>7.02163437462342E-2</c:v>
                </c:pt>
                <c:pt idx="21">
                  <c:v>7.0247778307241396E-2</c:v>
                </c:pt>
                <c:pt idx="22">
                  <c:v>7.0276909612553895E-2</c:v>
                </c:pt>
                <c:pt idx="23">
                  <c:v>7.0303981860252496E-2</c:v>
                </c:pt>
                <c:pt idx="24">
                  <c:v>7.0329205905934999E-2</c:v>
                </c:pt>
                <c:pt idx="25">
                  <c:v>7.0352764765557504E-2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9-48D9-A62E-BCFA4D441FF3}"/>
            </c:ext>
          </c:extLst>
        </c:ser>
        <c:ser>
          <c:idx val="1"/>
          <c:order val="3"/>
          <c:tx>
            <c:v>refl_int-</c:v>
          </c:tx>
          <c:xVal>
            <c:numRef>
              <c:f>'r var'!$X$364:$X$389</c:f>
              <c:numCache>
                <c:formatCode>General</c:formatCode>
                <c:ptCount val="26"/>
                <c:pt idx="0">
                  <c:v>3.9999999999998299</c:v>
                </c:pt>
                <c:pt idx="1">
                  <c:v>4.9999999941286699</c:v>
                </c:pt>
                <c:pt idx="2">
                  <c:v>5.9999999882574997</c:v>
                </c:pt>
                <c:pt idx="3">
                  <c:v>6.9999999823863401</c:v>
                </c:pt>
                <c:pt idx="4">
                  <c:v>7.9999999765151797</c:v>
                </c:pt>
                <c:pt idx="5">
                  <c:v>8.9999999706440192</c:v>
                </c:pt>
                <c:pt idx="6">
                  <c:v>9.9999999647728597</c:v>
                </c:pt>
                <c:pt idx="7">
                  <c:v>10.9999999589017</c:v>
                </c:pt>
                <c:pt idx="8">
                  <c:v>11.9999999530305</c:v>
                </c:pt>
                <c:pt idx="9">
                  <c:v>12.999999947159401</c:v>
                </c:pt>
                <c:pt idx="10">
                  <c:v>13.9999999412882</c:v>
                </c:pt>
                <c:pt idx="11">
                  <c:v>14.999999935417099</c:v>
                </c:pt>
                <c:pt idx="12">
                  <c:v>15.999999929545901</c:v>
                </c:pt>
                <c:pt idx="13">
                  <c:v>16.9999999236747</c:v>
                </c:pt>
                <c:pt idx="14">
                  <c:v>17.999999917803599</c:v>
                </c:pt>
                <c:pt idx="15">
                  <c:v>18.999999911932399</c:v>
                </c:pt>
                <c:pt idx="16">
                  <c:v>19.999999906061301</c:v>
                </c:pt>
                <c:pt idx="17">
                  <c:v>20.999999900190101</c:v>
                </c:pt>
                <c:pt idx="18">
                  <c:v>21.999999894318901</c:v>
                </c:pt>
                <c:pt idx="19">
                  <c:v>22.9999998884478</c:v>
                </c:pt>
                <c:pt idx="20">
                  <c:v>23.999999882576599</c:v>
                </c:pt>
                <c:pt idx="21">
                  <c:v>24.999999876705399</c:v>
                </c:pt>
                <c:pt idx="22">
                  <c:v>25.999999870834301</c:v>
                </c:pt>
                <c:pt idx="23">
                  <c:v>26.999999864963101</c:v>
                </c:pt>
                <c:pt idx="24">
                  <c:v>27.999999859092</c:v>
                </c:pt>
                <c:pt idx="25">
                  <c:v>28.9999998532208</c:v>
                </c:pt>
              </c:numCache>
            </c:numRef>
          </c:xVal>
          <c:yVal>
            <c:numRef>
              <c:f>'r var'!$AA$364:$AA$389</c:f>
              <c:numCache>
                <c:formatCode>General</c:formatCode>
                <c:ptCount val="26"/>
                <c:pt idx="0">
                  <c:v>7.04910349044722E-2</c:v>
                </c:pt>
                <c:pt idx="1">
                  <c:v>7.0878887134662394E-2</c:v>
                </c:pt>
                <c:pt idx="2">
                  <c:v>7.0994174462387497E-2</c:v>
                </c:pt>
                <c:pt idx="3">
                  <c:v>7.1028443962099397E-2</c:v>
                </c:pt>
                <c:pt idx="4">
                  <c:v>7.1038630745596798E-2</c:v>
                </c:pt>
                <c:pt idx="5">
                  <c:v>7.10416588230392E-2</c:v>
                </c:pt>
                <c:pt idx="6">
                  <c:v>7.1042558934140104E-2</c:v>
                </c:pt>
                <c:pt idx="7">
                  <c:v>7.1042826494877503E-2</c:v>
                </c:pt>
                <c:pt idx="8">
                  <c:v>7.1042906026569597E-2</c:v>
                </c:pt>
                <c:pt idx="9">
                  <c:v>7.1042929665815699E-2</c:v>
                </c:pt>
                <c:pt idx="10">
                  <c:v>7.1042936690965702E-2</c:v>
                </c:pt>
                <c:pt idx="11">
                  <c:v>7.1042938777698697E-2</c:v>
                </c:pt>
                <c:pt idx="12">
                  <c:v>7.1042939396642094E-2</c:v>
                </c:pt>
                <c:pt idx="13">
                  <c:v>7.1042939579429698E-2</c:v>
                </c:pt>
                <c:pt idx="14">
                  <c:v>7.1042939632696395E-2</c:v>
                </c:pt>
                <c:pt idx="15">
                  <c:v>7.1042939647571496E-2</c:v>
                </c:pt>
                <c:pt idx="16">
                  <c:v>7.1042939651127707E-2</c:v>
                </c:pt>
                <c:pt idx="17">
                  <c:v>7.1042939651399906E-2</c:v>
                </c:pt>
                <c:pt idx="18">
                  <c:v>7.1042939650765399E-2</c:v>
                </c:pt>
                <c:pt idx="19">
                  <c:v>7.1042939649922296E-2</c:v>
                </c:pt>
                <c:pt idx="20">
                  <c:v>7.1042939649070602E-2</c:v>
                </c:pt>
                <c:pt idx="21">
                  <c:v>7.1042939648263401E-2</c:v>
                </c:pt>
                <c:pt idx="22">
                  <c:v>7.1042939647511294E-2</c:v>
                </c:pt>
                <c:pt idx="23">
                  <c:v>7.1042939646812797E-2</c:v>
                </c:pt>
                <c:pt idx="24">
                  <c:v>7.1042939646163594E-2</c:v>
                </c:pt>
                <c:pt idx="25">
                  <c:v>7.1042939645558897E-2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9-48D9-A62E-BCFA4D441FF3}"/>
            </c:ext>
          </c:extLst>
        </c:ser>
        <c:ser>
          <c:idx val="4"/>
          <c:order val="4"/>
          <c:tx>
            <c:v>refl_int</c:v>
          </c:tx>
          <c:xVal>
            <c:numRef>
              <c:f>'r var'!$X$421:$X$446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'r var'!$AA$421:$AA$446</c:f>
              <c:numCache>
                <c:formatCode>General</c:formatCode>
                <c:ptCount val="26"/>
                <c:pt idx="0">
                  <c:v>7.0491034904473199E-2</c:v>
                </c:pt>
                <c:pt idx="1">
                  <c:v>7.0878887160770204E-2</c:v>
                </c:pt>
                <c:pt idx="2">
                  <c:v>7.09941745042387E-2</c:v>
                </c:pt>
                <c:pt idx="3">
                  <c:v>7.10284440151287E-2</c:v>
                </c:pt>
                <c:pt idx="4">
                  <c:v>7.1038630807144093E-2</c:v>
                </c:pt>
                <c:pt idx="5">
                  <c:v>7.1041658891302706E-2</c:v>
                </c:pt>
                <c:pt idx="6">
                  <c:v>7.104255900782E-2</c:v>
                </c:pt>
                <c:pt idx="7">
                  <c:v>7.1042826573007103E-2</c:v>
                </c:pt>
                <c:pt idx="8">
                  <c:v>7.10429061084141E-2</c:v>
                </c:pt>
                <c:pt idx="9">
                  <c:v>7.1042929750806297E-2</c:v>
                </c:pt>
                <c:pt idx="10">
                  <c:v>7.1042936778653698E-2</c:v>
                </c:pt>
                <c:pt idx="11">
                  <c:v>7.1042938867724906E-2</c:v>
                </c:pt>
                <c:pt idx="12">
                  <c:v>7.1042939488714305E-2</c:v>
                </c:pt>
                <c:pt idx="13">
                  <c:v>7.1042939673307201E-2</c:v>
                </c:pt>
                <c:pt idx="14">
                  <c:v>7.10429397281786E-2</c:v>
                </c:pt>
                <c:pt idx="15">
                  <c:v>7.10429397444894E-2</c:v>
                </c:pt>
                <c:pt idx="16">
                  <c:v>7.1042939749337994E-2</c:v>
                </c:pt>
                <c:pt idx="17">
                  <c:v>7.1042939750779202E-2</c:v>
                </c:pt>
                <c:pt idx="18">
                  <c:v>7.1042939751207596E-2</c:v>
                </c:pt>
                <c:pt idx="19">
                  <c:v>7.1042939751334994E-2</c:v>
                </c:pt>
                <c:pt idx="20">
                  <c:v>7.1042939751372797E-2</c:v>
                </c:pt>
                <c:pt idx="21">
                  <c:v>7.1042939751384093E-2</c:v>
                </c:pt>
                <c:pt idx="22">
                  <c:v>7.1042939751387396E-2</c:v>
                </c:pt>
                <c:pt idx="23">
                  <c:v>7.1042939751388395E-2</c:v>
                </c:pt>
                <c:pt idx="24">
                  <c:v>7.1042939751388701E-2</c:v>
                </c:pt>
                <c:pt idx="25">
                  <c:v>7.1042939751388798E-2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9-48D9-A62E-BCFA4D441FF3}"/>
            </c:ext>
          </c:extLst>
        </c:ser>
        <c:ser>
          <c:idx val="5"/>
          <c:order val="5"/>
          <c:tx>
            <c:v>refl2</c:v>
          </c:tx>
          <c:marker>
            <c:symbol val="circle"/>
            <c:size val="2"/>
            <c:spPr>
              <a:noFill/>
            </c:spPr>
          </c:marker>
          <c:xVal>
            <c:numRef>
              <c:f>'r var'!$X$450:$X$568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var'!$AA$450:$AA$568</c:f>
              <c:numCache>
                <c:formatCode>General</c:formatCode>
                <c:ptCount val="119"/>
                <c:pt idx="0">
                  <c:v>5.5067046544757303E-2</c:v>
                </c:pt>
                <c:pt idx="1">
                  <c:v>5.5446784004166902E-2</c:v>
                </c:pt>
                <c:pt idx="2">
                  <c:v>5.57755943926053E-2</c:v>
                </c:pt>
                <c:pt idx="3">
                  <c:v>5.6062631165877397E-2</c:v>
                </c:pt>
                <c:pt idx="4">
                  <c:v>5.6315437973174197E-2</c:v>
                </c:pt>
                <c:pt idx="5">
                  <c:v>5.6540227614382703E-2</c:v>
                </c:pt>
                <c:pt idx="6">
                  <c:v>5.6742113376203697E-2</c:v>
                </c:pt>
                <c:pt idx="7">
                  <c:v>5.6925300758948902E-2</c:v>
                </c:pt>
                <c:pt idx="8">
                  <c:v>5.70932462759857E-2</c:v>
                </c:pt>
                <c:pt idx="9">
                  <c:v>5.7248788896255801E-2</c:v>
                </c:pt>
                <c:pt idx="10">
                  <c:v>5.7394258771442198E-2</c:v>
                </c:pt>
                <c:pt idx="11">
                  <c:v>5.7531567113419002E-2</c:v>
                </c:pt>
                <c:pt idx="12">
                  <c:v>5.7662280439638301E-2</c:v>
                </c:pt>
                <c:pt idx="13">
                  <c:v>5.7787681863211503E-2</c:v>
                </c:pt>
                <c:pt idx="14">
                  <c:v>5.7908821653161698E-2</c:v>
                </c:pt>
                <c:pt idx="15">
                  <c:v>5.80265589139718E-2</c:v>
                </c:pt>
                <c:pt idx="16">
                  <c:v>5.81415959198903E-2</c:v>
                </c:pt>
                <c:pt idx="17">
                  <c:v>5.82545063781649E-2</c:v>
                </c:pt>
                <c:pt idx="18">
                  <c:v>5.8365758677851903E-2</c:v>
                </c:pt>
                <c:pt idx="19">
                  <c:v>5.8475734999871701E-2</c:v>
                </c:pt>
                <c:pt idx="20">
                  <c:v>5.8584747013505099E-2</c:v>
                </c:pt>
                <c:pt idx="21">
                  <c:v>5.8693048759488699E-2</c:v>
                </c:pt>
                <c:pt idx="22">
                  <c:v>5.8800847216041001E-2</c:v>
                </c:pt>
                <c:pt idx="23">
                  <c:v>5.89083109579965E-2</c:v>
                </c:pt>
                <c:pt idx="24">
                  <c:v>5.9015577247778603E-2</c:v>
                </c:pt>
                <c:pt idx="25">
                  <c:v>5.9122757837739397E-2</c:v>
                </c:pt>
                <c:pt idx="26">
                  <c:v>5.9229943714367801E-2</c:v>
                </c:pt>
                <c:pt idx="27">
                  <c:v>5.93372089743016E-2</c:v>
                </c:pt>
                <c:pt idx="28">
                  <c:v>5.9444613988530702E-2</c:v>
                </c:pt>
                <c:pt idx="29">
                  <c:v>5.9552207983464597E-2</c:v>
                </c:pt>
                <c:pt idx="30">
                  <c:v>5.9660031144648497E-2</c:v>
                </c:pt>
                <c:pt idx="31">
                  <c:v>5.9768116330030201E-2</c:v>
                </c:pt>
                <c:pt idx="32">
                  <c:v>5.98764904641177E-2</c:v>
                </c:pt>
                <c:pt idx="33">
                  <c:v>5.9985175671533303E-2</c:v>
                </c:pt>
                <c:pt idx="34">
                  <c:v>6.0094190197925897E-2</c:v>
                </c:pt>
                <c:pt idx="35">
                  <c:v>6.0203549157508598E-2</c:v>
                </c:pt>
                <c:pt idx="36">
                  <c:v>6.0313265139358301E-2</c:v>
                </c:pt>
                <c:pt idx="37">
                  <c:v>6.04233486987533E-2</c:v>
                </c:pt>
                <c:pt idx="38">
                  <c:v>6.0533808755009702E-2</c:v>
                </c:pt>
                <c:pt idx="39">
                  <c:v>6.0644652913341299E-2</c:v>
                </c:pt>
                <c:pt idx="40">
                  <c:v>6.0755887725031002E-2</c:v>
                </c:pt>
                <c:pt idx="41">
                  <c:v>6.0867518897559099E-2</c:v>
                </c:pt>
                <c:pt idx="42">
                  <c:v>6.0979551464172402E-2</c:v>
                </c:pt>
                <c:pt idx="43">
                  <c:v>6.10919899206048E-2</c:v>
                </c:pt>
                <c:pt idx="44">
                  <c:v>6.1204838335223798E-2</c:v>
                </c:pt>
                <c:pt idx="45">
                  <c:v>6.13181004376913E-2</c:v>
                </c:pt>
                <c:pt idx="46">
                  <c:v>6.1431779690274101E-2</c:v>
                </c:pt>
                <c:pt idx="47">
                  <c:v>6.1545879345152502E-2</c:v>
                </c:pt>
                <c:pt idx="48">
                  <c:v>6.16604024904404E-2</c:v>
                </c:pt>
                <c:pt idx="49">
                  <c:v>6.1775352087114502E-2</c:v>
                </c:pt>
                <c:pt idx="50">
                  <c:v>6.1890730998626603E-2</c:v>
                </c:pt>
                <c:pt idx="51">
                  <c:v>6.20065420146345E-2</c:v>
                </c:pt>
                <c:pt idx="52">
                  <c:v>6.2122787870008599E-2</c:v>
                </c:pt>
                <c:pt idx="53">
                  <c:v>6.2239471260048397E-2</c:v>
                </c:pt>
                <c:pt idx="54">
                  <c:v>6.2356594852660201E-2</c:v>
                </c:pt>
                <c:pt idx="55">
                  <c:v>6.2474161298101398E-2</c:v>
                </c:pt>
                <c:pt idx="56">
                  <c:v>6.2592173236778903E-2</c:v>
                </c:pt>
                <c:pt idx="57">
                  <c:v>6.2710633305491495E-2</c:v>
                </c:pt>
                <c:pt idx="58">
                  <c:v>6.2829544142430097E-2</c:v>
                </c:pt>
                <c:pt idx="59">
                  <c:v>6.2948908391188593E-2</c:v>
                </c:pt>
                <c:pt idx="60">
                  <c:v>6.3068728703985596E-2</c:v>
                </c:pt>
                <c:pt idx="61">
                  <c:v>6.3189007744258105E-2</c:v>
                </c:pt>
                <c:pt idx="62">
                  <c:v>6.33097481887573E-2</c:v>
                </c:pt>
                <c:pt idx="63">
                  <c:v>6.3430952729248605E-2</c:v>
                </c:pt>
                <c:pt idx="64">
                  <c:v>6.3552624073897501E-2</c:v>
                </c:pt>
                <c:pt idx="65">
                  <c:v>6.3674764948408402E-2</c:v>
                </c:pt>
                <c:pt idx="66">
                  <c:v>6.3797378096966006E-2</c:v>
                </c:pt>
                <c:pt idx="67">
                  <c:v>6.3920466283023794E-2</c:v>
                </c:pt>
                <c:pt idx="68">
                  <c:v>6.4044032289969799E-2</c:v>
                </c:pt>
                <c:pt idx="69">
                  <c:v>6.4168078921697305E-2</c:v>
                </c:pt>
                <c:pt idx="70">
                  <c:v>6.4292609003100798E-2</c:v>
                </c:pt>
                <c:pt idx="71">
                  <c:v>6.4417625380513502E-2</c:v>
                </c:pt>
                <c:pt idx="72">
                  <c:v>6.4543130922100303E-2</c:v>
                </c:pt>
                <c:pt idx="73">
                  <c:v>6.4669128518214394E-2</c:v>
                </c:pt>
                <c:pt idx="74">
                  <c:v>6.4795621081728802E-2</c:v>
                </c:pt>
                <c:pt idx="75">
                  <c:v>6.4922611548345402E-2</c:v>
                </c:pt>
                <c:pt idx="76">
                  <c:v>6.5050102876890503E-2</c:v>
                </c:pt>
                <c:pt idx="77">
                  <c:v>6.5178098049597899E-2</c:v>
                </c:pt>
                <c:pt idx="78">
                  <c:v>6.5306600072383397E-2</c:v>
                </c:pt>
                <c:pt idx="79">
                  <c:v>6.5435611975114799E-2</c:v>
                </c:pt>
                <c:pt idx="80">
                  <c:v>6.5565136811877006E-2</c:v>
                </c:pt>
                <c:pt idx="81">
                  <c:v>6.5695177661234602E-2</c:v>
                </c:pt>
                <c:pt idx="82">
                  <c:v>6.5825737626494796E-2</c:v>
                </c:pt>
                <c:pt idx="83">
                  <c:v>6.5956819835968405E-2</c:v>
                </c:pt>
                <c:pt idx="84">
                  <c:v>6.6088427443232595E-2</c:v>
                </c:pt>
                <c:pt idx="85">
                  <c:v>6.6220563627394799E-2</c:v>
                </c:pt>
                <c:pt idx="86">
                  <c:v>6.6353231593357598E-2</c:v>
                </c:pt>
                <c:pt idx="87">
                  <c:v>6.6486434572086403E-2</c:v>
                </c:pt>
                <c:pt idx="88">
                  <c:v>6.6620175820879299E-2</c:v>
                </c:pt>
                <c:pt idx="89">
                  <c:v>6.6754458623639198E-2</c:v>
                </c:pt>
                <c:pt idx="90">
                  <c:v>6.6889286291149194E-2</c:v>
                </c:pt>
                <c:pt idx="91">
                  <c:v>6.7024662161350695E-2</c:v>
                </c:pt>
                <c:pt idx="92">
                  <c:v>6.7160589599625106E-2</c:v>
                </c:pt>
                <c:pt idx="93">
                  <c:v>6.7297071999077904E-2</c:v>
                </c:pt>
                <c:pt idx="94">
                  <c:v>6.7434112780827102E-2</c:v>
                </c:pt>
                <c:pt idx="95">
                  <c:v>6.7571715394294296E-2</c:v>
                </c:pt>
                <c:pt idx="96">
                  <c:v>6.7709883317500205E-2</c:v>
                </c:pt>
                <c:pt idx="97">
                  <c:v>6.7848620057362502E-2</c:v>
                </c:pt>
                <c:pt idx="98">
                  <c:v>6.7987929149998794E-2</c:v>
                </c:pt>
                <c:pt idx="99">
                  <c:v>6.8127814161032502E-2</c:v>
                </c:pt>
                <c:pt idx="100">
                  <c:v>6.8268278685902503E-2</c:v>
                </c:pt>
                <c:pt idx="101">
                  <c:v>6.8409326350177393E-2</c:v>
                </c:pt>
                <c:pt idx="102">
                  <c:v>6.8550960809872899E-2</c:v>
                </c:pt>
                <c:pt idx="103">
                  <c:v>6.8693185751773897E-2</c:v>
                </c:pt>
                <c:pt idx="104">
                  <c:v>6.8836004893760294E-2</c:v>
                </c:pt>
                <c:pt idx="105">
                  <c:v>6.8979421985137193E-2</c:v>
                </c:pt>
                <c:pt idx="106">
                  <c:v>6.9123440806968806E-2</c:v>
                </c:pt>
                <c:pt idx="107">
                  <c:v>6.9268065172417501E-2</c:v>
                </c:pt>
                <c:pt idx="108">
                  <c:v>6.9413298927086697E-2</c:v>
                </c:pt>
                <c:pt idx="109">
                  <c:v>6.9559145949367907E-2</c:v>
                </c:pt>
                <c:pt idx="110">
                  <c:v>6.9705610150792699E-2</c:v>
                </c:pt>
                <c:pt idx="111">
                  <c:v>6.9852695476389601E-2</c:v>
                </c:pt>
                <c:pt idx="112">
                  <c:v>7.0000405905044402E-2</c:v>
                </c:pt>
                <c:pt idx="113">
                  <c:v>7.0148745449866601E-2</c:v>
                </c:pt>
                <c:pt idx="114">
                  <c:v>7.0297718158559397E-2</c:v>
                </c:pt>
                <c:pt idx="115">
                  <c:v>7.0447328113795393E-2</c:v>
                </c:pt>
                <c:pt idx="116">
                  <c:v>7.0597579433596694E-2</c:v>
                </c:pt>
                <c:pt idx="117">
                  <c:v>7.0748476271720401E-2</c:v>
                </c:pt>
                <c:pt idx="118">
                  <c:v>7.0900022818048705E-2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F-41D5-AB09-632AA92E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21184"/>
        <c:axId val="251044224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var'!$I$362:$I$480</c:f>
              <c:numCache>
                <c:formatCode>General</c:formatCode>
                <c:ptCount val="119"/>
                <c:pt idx="0">
                  <c:v>9.9863745044305396E-2</c:v>
                </c:pt>
                <c:pt idx="1">
                  <c:v>9.9707512661573502E-2</c:v>
                </c:pt>
                <c:pt idx="2">
                  <c:v>8.5382399722469998E-2</c:v>
                </c:pt>
                <c:pt idx="3">
                  <c:v>7.2751058721387304E-2</c:v>
                </c:pt>
                <c:pt idx="4">
                  <c:v>6.1658923376937499E-2</c:v>
                </c:pt>
                <c:pt idx="5">
                  <c:v>5.1961118358769903E-2</c:v>
                </c:pt>
                <c:pt idx="6">
                  <c:v>5.2543636385303898E-2</c:v>
                </c:pt>
                <c:pt idx="7">
                  <c:v>4.4797842757561199E-2</c:v>
                </c:pt>
                <c:pt idx="8">
                  <c:v>3.8026844945373402E-2</c:v>
                </c:pt>
                <c:pt idx="9">
                  <c:v>3.2130090379396903E-2</c:v>
                </c:pt>
                <c:pt idx="10">
                  <c:v>2.7014997145989199E-2</c:v>
                </c:pt>
                <c:pt idx="11">
                  <c:v>2.75803839652357E-2</c:v>
                </c:pt>
                <c:pt idx="12">
                  <c:v>2.3437338798568699E-2</c:v>
                </c:pt>
                <c:pt idx="13">
                  <c:v>1.98390970933661E-2</c:v>
                </c:pt>
                <c:pt idx="14">
                  <c:v>1.6724681349854598E-2</c:v>
                </c:pt>
                <c:pt idx="15">
                  <c:v>1.6978382448107399E-2</c:v>
                </c:pt>
                <c:pt idx="16">
                  <c:v>1.4439625838233199E-2</c:v>
                </c:pt>
                <c:pt idx="17">
                  <c:v>1.2239173911380999E-2</c:v>
                </c:pt>
                <c:pt idx="18">
                  <c:v>1.03376682936275E-2</c:v>
                </c:pt>
                <c:pt idx="19">
                  <c:v>8.6996370800910498E-3</c:v>
                </c:pt>
                <c:pt idx="20">
                  <c:v>8.8938782086817707E-3</c:v>
                </c:pt>
                <c:pt idx="21">
                  <c:v>7.5462970074305696E-3</c:v>
                </c:pt>
                <c:pt idx="22">
                  <c:v>6.3832303091163204E-3</c:v>
                </c:pt>
                <c:pt idx="23">
                  <c:v>5.3822025088014003E-3</c:v>
                </c:pt>
                <c:pt idx="24">
                  <c:v>4.5231238200760804E-3</c:v>
                </c:pt>
                <c:pt idx="25">
                  <c:v>4.6509783481399301E-3</c:v>
                </c:pt>
                <c:pt idx="26">
                  <c:v>3.93869104391992E-3</c:v>
                </c:pt>
                <c:pt idx="27">
                  <c:v>3.3260649220123902E-3</c:v>
                </c:pt>
                <c:pt idx="28">
                  <c:v>2.8005167373725201E-3</c:v>
                </c:pt>
                <c:pt idx="29">
                  <c:v>2.3508745465849299E-3</c:v>
                </c:pt>
                <c:pt idx="30">
                  <c:v>2.4290917745651199E-3</c:v>
                </c:pt>
                <c:pt idx="31">
                  <c:v>2.0537778714408402E-3</c:v>
                </c:pt>
                <c:pt idx="32">
                  <c:v>1.7319118364512399E-3</c:v>
                </c:pt>
                <c:pt idx="33">
                  <c:v>1.45654798853186E-3</c:v>
                </c:pt>
                <c:pt idx="34">
                  <c:v>1.49752300434371E-3</c:v>
                </c:pt>
                <c:pt idx="35">
                  <c:v>1.26741692259315E-3</c:v>
                </c:pt>
                <c:pt idx="36">
                  <c:v>1.0701308540064E-3</c:v>
                </c:pt>
                <c:pt idx="37">
                  <c:v>9.0135531137081699E-4</c:v>
                </c:pt>
                <c:pt idx="38">
                  <c:v>7.5729655172195596E-4</c:v>
                </c:pt>
                <c:pt idx="39">
                  <c:v>7.8179107468163804E-4</c:v>
                </c:pt>
                <c:pt idx="40">
                  <c:v>6.6078941644832196E-4</c:v>
                </c:pt>
                <c:pt idx="41">
                  <c:v>5.5727786780262697E-4</c:v>
                </c:pt>
                <c:pt idx="42">
                  <c:v>4.68911713166576E-4</c:v>
                </c:pt>
                <c:pt idx="43">
                  <c:v>3.9363536628330299E-4</c:v>
                </c:pt>
                <c:pt idx="44">
                  <c:v>4.07819945093187E-4</c:v>
                </c:pt>
                <c:pt idx="45">
                  <c:v>3.44303819902718E-4</c:v>
                </c:pt>
                <c:pt idx="46">
                  <c:v>2.90074057683909E-4</c:v>
                </c:pt>
                <c:pt idx="47">
                  <c:v>2.4386360062121E-4</c:v>
                </c:pt>
                <c:pt idx="48">
                  <c:v>2.04565612996266E-4</c:v>
                </c:pt>
                <c:pt idx="49">
                  <c:v>2.12603612612474E-4</c:v>
                </c:pt>
                <c:pt idx="50">
                  <c:v>1.79310609955746E-4</c:v>
                </c:pt>
                <c:pt idx="51">
                  <c:v>1.5093360634164699E-4</c:v>
                </c:pt>
                <c:pt idx="52">
                  <c:v>1.2679160611581901E-4</c:v>
                </c:pt>
                <c:pt idx="53">
                  <c:v>1.31221720110412E-4</c:v>
                </c:pt>
                <c:pt idx="54">
                  <c:v>1.10776089862084E-4</c:v>
                </c:pt>
                <c:pt idx="55" formatCode="0.00E+00">
                  <c:v>9.3345584710238094E-5</c:v>
                </c:pt>
                <c:pt idx="56" formatCode="0.00E+00">
                  <c:v>7.8511216220312103E-5</c:v>
                </c:pt>
                <c:pt idx="57" formatCode="0.00E+00">
                  <c:v>6.5908581866043906E-5</c:v>
                </c:pt>
                <c:pt idx="58" formatCode="0.00E+00">
                  <c:v>6.8403271224835006E-5</c:v>
                </c:pt>
                <c:pt idx="59" formatCode="0.00E+00">
                  <c:v>5.7694251915423499E-5</c:v>
                </c:pt>
                <c:pt idx="60" formatCode="0.00E+00">
                  <c:v>4.85774700757678E-5</c:v>
                </c:pt>
                <c:pt idx="61" formatCode="0.00E+00">
                  <c:v>4.0828967737152501E-5</c:v>
                </c:pt>
                <c:pt idx="62" formatCode="0.00E+00">
                  <c:v>3.4254455888023202E-5</c:v>
                </c:pt>
                <c:pt idx="63" formatCode="0.00E+00">
                  <c:v>3.5640986088734299E-5</c:v>
                </c:pt>
                <c:pt idx="64" formatCode="0.00E+00">
                  <c:v>3.0037244422626901E-5</c:v>
                </c:pt>
                <c:pt idx="65" formatCode="0.00E+00">
                  <c:v>2.52727612096367E-5</c:v>
                </c:pt>
                <c:pt idx="66" formatCode="0.00E+00">
                  <c:v>2.1228217049799199E-5</c:v>
                </c:pt>
                <c:pt idx="67" formatCode="0.00E+00">
                  <c:v>2.20080817970445E-5</c:v>
                </c:pt>
                <c:pt idx="68" formatCode="0.00E+00">
                  <c:v>1.85632447835517E-5</c:v>
                </c:pt>
                <c:pt idx="69" formatCode="0.00E+00">
                  <c:v>1.56333684397401E-5</c:v>
                </c:pt>
                <c:pt idx="70" formatCode="0.00E+00">
                  <c:v>1.3145158810662001E-5</c:v>
                </c:pt>
                <c:pt idx="71" formatCode="0.00E+00">
                  <c:v>1.1035220118168799E-5</c:v>
                </c:pt>
                <c:pt idx="72" formatCode="0.00E+00">
                  <c:v>1.1467085049292199E-5</c:v>
                </c:pt>
                <c:pt idx="73" formatCode="0.00E+00">
                  <c:v>9.6652574523780501E-6</c:v>
                </c:pt>
                <c:pt idx="74" formatCode="0.00E+00">
                  <c:v>8.1344709139840402E-6</c:v>
                </c:pt>
                <c:pt idx="75" formatCode="0.00E+00">
                  <c:v>6.8358007314522098E-6</c:v>
                </c:pt>
                <c:pt idx="76" formatCode="0.00E+00">
                  <c:v>5.7356426788050301E-6</c:v>
                </c:pt>
                <c:pt idx="77" formatCode="0.00E+00">
                  <c:v>5.9727112313047101E-6</c:v>
                </c:pt>
                <c:pt idx="78" formatCode="0.00E+00">
                  <c:v>5.0309265612280802E-6</c:v>
                </c:pt>
                <c:pt idx="79" formatCode="0.00E+00">
                  <c:v>4.2316149772521599E-6</c:v>
                </c:pt>
                <c:pt idx="80" formatCode="0.00E+00">
                  <c:v>3.5541493552515802E-6</c:v>
                </c:pt>
                <c:pt idx="81" formatCode="0.00E+00">
                  <c:v>2.98075275674751E-6</c:v>
                </c:pt>
                <c:pt idx="82" formatCode="0.00E+00">
                  <c:v>3.1099782667122501E-6</c:v>
                </c:pt>
                <c:pt idx="83" formatCode="0.00E+00">
                  <c:v>2.6180250369850802E-6</c:v>
                </c:pt>
                <c:pt idx="84" formatCode="0.00E+00">
                  <c:v>2.20087879661882E-6</c:v>
                </c:pt>
                <c:pt idx="85" formatCode="0.00E+00">
                  <c:v>1.8476292527377999E-6</c:v>
                </c:pt>
                <c:pt idx="86" formatCode="0.00E+00">
                  <c:v>1.9217035800377502E-6</c:v>
                </c:pt>
                <c:pt idx="87" formatCode="0.00E+00">
                  <c:v>1.61892597503933E-6</c:v>
                </c:pt>
                <c:pt idx="88" formatCode="0.00E+00">
                  <c:v>1.36208568900646E-6</c:v>
                </c:pt>
                <c:pt idx="89" formatCode="0.00E+00">
                  <c:v>1.14448506653667E-6</c:v>
                </c:pt>
                <c:pt idx="90" formatCode="0.00E+00">
                  <c:v>9.6036275609808509E-7</c:v>
                </c:pt>
                <c:pt idx="91" formatCode="0.00E+00">
                  <c:v>1.0006777340447E-6</c:v>
                </c:pt>
                <c:pt idx="92" formatCode="0.00E+00">
                  <c:v>8.4254725117616101E-7</c:v>
                </c:pt>
                <c:pt idx="93" formatCode="0.00E+00">
                  <c:v>7.0851862130586695E-7</c:v>
                </c:pt>
                <c:pt idx="94" formatCode="0.00E+00">
                  <c:v>5.9505524910575101E-7</c:v>
                </c:pt>
                <c:pt idx="95" formatCode="0.00E+00">
                  <c:v>4.99119112883683E-7</c:v>
                </c:pt>
                <c:pt idx="96" formatCode="0.00E+00">
                  <c:v>5.2094703463511102E-7</c:v>
                </c:pt>
                <c:pt idx="97" formatCode="0.00E+00">
                  <c:v>4.3840035957090501E-7</c:v>
                </c:pt>
                <c:pt idx="98" formatCode="0.00E+00">
                  <c:v>3.6848851189350899E-7</c:v>
                </c:pt>
                <c:pt idx="99" formatCode="0.00E+00">
                  <c:v>3.0934658980085701E-7</c:v>
                </c:pt>
                <c:pt idx="100" formatCode="0.00E+00">
                  <c:v>2.5937462968611001E-7</c:v>
                </c:pt>
                <c:pt idx="101" formatCode="0.00E+00">
                  <c:v>2.7114170184893698E-7</c:v>
                </c:pt>
                <c:pt idx="102" formatCode="0.00E+00">
                  <c:v>2.2806933510742199E-7</c:v>
                </c:pt>
                <c:pt idx="103" formatCode="0.00E+00">
                  <c:v>1.91615526779173E-7</c:v>
                </c:pt>
                <c:pt idx="104" formatCode="0.00E+00">
                  <c:v>1.6079807155828E-7</c:v>
                </c:pt>
                <c:pt idx="105" formatCode="0.00E+00">
                  <c:v>1.6762951863277501E-7</c:v>
                </c:pt>
                <c:pt idx="106" formatCode="0.00E+00">
                  <c:v>1.4109535336481899E-7</c:v>
                </c:pt>
                <c:pt idx="107" formatCode="0.00E+00">
                  <c:v>1.18628989213629E-7</c:v>
                </c:pt>
                <c:pt idx="108" formatCode="0.00E+00">
                  <c:v>9.9627343045273404E-8</c:v>
                </c:pt>
                <c:pt idx="109" formatCode="0.00E+00">
                  <c:v>8.3573663038316303E-8</c:v>
                </c:pt>
                <c:pt idx="110" formatCode="0.00E+00">
                  <c:v>8.7253716136776601E-8</c:v>
                </c:pt>
                <c:pt idx="111" formatCode="0.00E+00">
                  <c:v>7.3409385461948105E-8</c:v>
                </c:pt>
                <c:pt idx="112" formatCode="0.00E+00">
                  <c:v>6.1695019549303699E-8</c:v>
                </c:pt>
                <c:pt idx="113" formatCode="0.00E+00">
                  <c:v>5.1793299800048697E-8</c:v>
                </c:pt>
                <c:pt idx="114" formatCode="0.00E+00">
                  <c:v>4.3432616855881999E-8</c:v>
                </c:pt>
                <c:pt idx="115" formatCode="0.00E+00">
                  <c:v>4.54082763237145E-8</c:v>
                </c:pt>
                <c:pt idx="116" formatCode="0.00E+00">
                  <c:v>3.81874464462541E-8</c:v>
                </c:pt>
                <c:pt idx="117" formatCode="0.00E+00">
                  <c:v>3.2081240136402697E-8</c:v>
                </c:pt>
                <c:pt idx="118" formatCode="0.00E+00">
                  <c:v>2.6922852008678701E-8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9-4DEF-9C0D-425493447415}"/>
            </c:ext>
          </c:extLst>
        </c:ser>
        <c:ser>
          <c:idx val="6"/>
          <c:order val="6"/>
          <c:tx>
            <c:v>Tran2</c:v>
          </c:tx>
          <c:spPr>
            <a:ln w="12700">
              <a:solidFill>
                <a:schemeClr val="accent2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chemeClr val="accent2">
                    <a:alpha val="99000"/>
                  </a:schemeClr>
                </a:solidFill>
              </a:ln>
            </c:spPr>
          </c:marker>
          <c:xVal>
            <c:numRef>
              <c:f>'r var'!$X$450:$X$568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var'!$AC$450:$AC$568</c:f>
              <c:numCache>
                <c:formatCode>General</c:formatCode>
                <c:ptCount val="119"/>
                <c:pt idx="0">
                  <c:v>0.164653204379615</c:v>
                </c:pt>
                <c:pt idx="1">
                  <c:v>0.148625509441701</c:v>
                </c:pt>
                <c:pt idx="2">
                  <c:v>0.13410939952814799</c:v>
                </c:pt>
                <c:pt idx="3">
                  <c:v>0.12096686226477101</c:v>
                </c:pt>
                <c:pt idx="4">
                  <c:v>0.109072086011615</c:v>
                </c:pt>
                <c:pt idx="5">
                  <c:v>9.8310412248878404E-2</c:v>
                </c:pt>
                <c:pt idx="6">
                  <c:v>8.8577376444555295E-2</c:v>
                </c:pt>
                <c:pt idx="7">
                  <c:v>7.9777829750710599E-2</c:v>
                </c:pt>
                <c:pt idx="8">
                  <c:v>7.1825134625683906E-2</c:v>
                </c:pt>
                <c:pt idx="9">
                  <c:v>6.4640428132978905E-2</c:v>
                </c:pt>
                <c:pt idx="10">
                  <c:v>5.8151947241222801E-2</c:v>
                </c:pt>
                <c:pt idx="11">
                  <c:v>5.2294410956951101E-2</c:v>
                </c:pt>
                <c:pt idx="12">
                  <c:v>4.7008454573702799E-2</c:v>
                </c:pt>
                <c:pt idx="13">
                  <c:v>4.2240111725472297E-2</c:v>
                </c:pt>
                <c:pt idx="14">
                  <c:v>3.7940340296789402E-2</c:v>
                </c:pt>
                <c:pt idx="15">
                  <c:v>3.4064588570988499E-2</c:v>
                </c:pt>
                <c:pt idx="16">
                  <c:v>3.0572398297127899E-2</c:v>
                </c:pt>
                <c:pt idx="17">
                  <c:v>2.7427041628110799E-2</c:v>
                </c:pt>
                <c:pt idx="18">
                  <c:v>2.4595189130953599E-2</c:v>
                </c:pt>
                <c:pt idx="19">
                  <c:v>2.2046606297356001E-2</c:v>
                </c:pt>
                <c:pt idx="20">
                  <c:v>1.9753876190927801E-2</c:v>
                </c:pt>
                <c:pt idx="21">
                  <c:v>1.76921460584833E-2</c:v>
                </c:pt>
                <c:pt idx="22">
                  <c:v>1.5838895908309801E-2</c:v>
                </c:pt>
                <c:pt idx="23">
                  <c:v>1.41737272196779E-2</c:v>
                </c:pt>
                <c:pt idx="24">
                  <c:v>1.26781700963E-2</c:v>
                </c:pt>
                <c:pt idx="25">
                  <c:v>1.13355073130762E-2</c:v>
                </c:pt>
                <c:pt idx="26">
                  <c:v>1.01306138312554E-2</c:v>
                </c:pt>
                <c:pt idx="27">
                  <c:v>9.0498104729899807E-3</c:v>
                </c:pt>
                <c:pt idx="28">
                  <c:v>8.0807305529465908E-3</c:v>
                </c:pt>
                <c:pt idx="29">
                  <c:v>7.21219836290184E-3</c:v>
                </c:pt>
                <c:pt idx="30">
                  <c:v>6.43411849575208E-3</c:v>
                </c:pt>
                <c:pt idx="31">
                  <c:v>5.7373750787018396E-3</c:v>
                </c:pt>
                <c:pt idx="32">
                  <c:v>5.1137400621353397E-3</c:v>
                </c:pt>
                <c:pt idx="33">
                  <c:v>4.5557897813150797E-3</c:v>
                </c:pt>
                <c:pt idx="34">
                  <c:v>4.0568290730745998E-3</c:v>
                </c:pt>
                <c:pt idx="35">
                  <c:v>3.6108222895017E-3</c:v>
                </c:pt>
                <c:pt idx="36">
                  <c:v>3.21233060565188E-3</c:v>
                </c:pt>
                <c:pt idx="37">
                  <c:v>2.85645506895535E-3</c:v>
                </c:pt>
                <c:pt idx="38">
                  <c:v>2.5387848845247001E-3</c:v>
                </c:pt>
                <c:pt idx="39">
                  <c:v>2.25535047335564E-3</c:v>
                </c:pt>
                <c:pt idx="40">
                  <c:v>2.0025808797242799E-3</c:v>
                </c:pt>
                <c:pt idx="41">
                  <c:v>1.7772651401990901E-3</c:v>
                </c:pt>
                <c:pt idx="42">
                  <c:v>1.57651725984648E-3</c:v>
                </c:pt>
                <c:pt idx="43">
                  <c:v>1.3977444716527399E-3</c:v>
                </c:pt>
                <c:pt idx="44">
                  <c:v>1.2386184831213499E-3</c:v>
                </c:pt>
                <c:pt idx="45">
                  <c:v>1.0970494396328799E-3</c:v>
                </c:pt>
                <c:pt idx="46">
                  <c:v>9.7116235765680903E-4</c:v>
                </c:pt>
                <c:pt idx="47">
                  <c:v>8.59275802449407E-4</c:v>
                </c:pt>
                <c:pt idx="48">
                  <c:v>7.5988260461526099E-4</c:v>
                </c:pt>
                <c:pt idx="49">
                  <c:v>6.7163242799610895E-4</c:v>
                </c:pt>
                <c:pt idx="50">
                  <c:v>5.9331601791244202E-4</c:v>
                </c:pt>
                <c:pt idx="51">
                  <c:v>5.2385097394368597E-4</c:v>
                </c:pt>
                <c:pt idx="52">
                  <c:v>4.62268905305164E-4</c:v>
                </c:pt>
                <c:pt idx="53">
                  <c:v>4.07703839568802E-4</c:v>
                </c:pt>
                <c:pt idx="54">
                  <c:v>3.5938176707669397E-4</c:v>
                </c:pt>
                <c:pt idx="55">
                  <c:v>3.1661121400058999E-4</c:v>
                </c:pt>
                <c:pt idx="56">
                  <c:v>2.7877474668880798E-4</c:v>
                </c:pt>
                <c:pt idx="57">
                  <c:v>2.4532131879010603E-4</c:v>
                </c:pt>
                <c:pt idx="58">
                  <c:v>2.15759380721556E-4</c:v>
                </c:pt>
                <c:pt idx="59">
                  <c:v>1.8965067841871501E-4</c:v>
                </c:pt>
                <c:pt idx="60">
                  <c:v>1.6660467503019699E-4</c:v>
                </c:pt>
                <c:pt idx="61">
                  <c:v>1.46273535349578E-4</c:v>
                </c:pt>
                <c:pt idx="62">
                  <c:v>1.2834761836557601E-4</c:v>
                </c:pt>
                <c:pt idx="63">
                  <c:v>1.1255142840222599E-4</c:v>
                </c:pt>
                <c:pt idx="64" formatCode="0.00E+00">
                  <c:v>9.8639979957054294E-5</c:v>
                </c:pt>
                <c:pt idx="65" formatCode="0.00E+00">
                  <c:v>8.6395535565448207E-5</c:v>
                </c:pt>
                <c:pt idx="66" formatCode="0.00E+00">
                  <c:v>7.5624679859533897E-5</c:v>
                </c:pt>
                <c:pt idx="67" formatCode="0.00E+00">
                  <c:v>6.6155696482424799E-5</c:v>
                </c:pt>
                <c:pt idx="68" formatCode="0.00E+00">
                  <c:v>5.7836217693891898E-5</c:v>
                </c:pt>
                <c:pt idx="69" formatCode="0.00E+00">
                  <c:v>5.0531119388882598E-5</c:v>
                </c:pt>
                <c:pt idx="70" formatCode="0.00E+00">
                  <c:v>4.4120636871128999E-5</c:v>
                </c:pt>
                <c:pt idx="71" formatCode="0.00E+00">
                  <c:v>3.84986791035866E-5</c:v>
                </c:pt>
                <c:pt idx="72" formatCode="0.00E+00">
                  <c:v>3.3571321316870498E-5</c:v>
                </c:pt>
                <c:pt idx="73" formatCode="0.00E+00">
                  <c:v>2.9255457815627599E-5</c:v>
                </c:pt>
                <c:pt idx="74" formatCode="0.00E+00">
                  <c:v>2.54775985988004E-5</c:v>
                </c:pt>
                <c:pt idx="75" formatCode="0.00E+00">
                  <c:v>2.2172795019237899E-5</c:v>
                </c:pt>
                <c:pt idx="76" formatCode="0.00E+00">
                  <c:v>1.9283681166082301E-5</c:v>
                </c:pt>
                <c:pt idx="77" formatCode="0.00E+00">
                  <c:v>1.6759618973397599E-5</c:v>
                </c:pt>
                <c:pt idx="78" formatCode="0.00E+00">
                  <c:v>1.45559362531266E-5</c:v>
                </c:pt>
                <c:pt idx="79" formatCode="0.00E+00">
                  <c:v>1.26332479310495E-5</c:v>
                </c:pt>
                <c:pt idx="80" formatCode="0.00E+00">
                  <c:v>1.09568517413659E-5</c:v>
                </c:pt>
                <c:pt idx="81" formatCode="0.00E+00">
                  <c:v>9.4961905183678397E-6</c:v>
                </c:pt>
                <c:pt idx="82" formatCode="0.00E+00">
                  <c:v>8.2243740210636707E-6</c:v>
                </c:pt>
                <c:pt idx="83" formatCode="0.00E+00">
                  <c:v>7.1177539464626802E-6</c:v>
                </c:pt>
                <c:pt idx="84" formatCode="0.00E+00">
                  <c:v>6.1555464367667199E-6</c:v>
                </c:pt>
                <c:pt idx="85" formatCode="0.00E+00">
                  <c:v>5.3194969714878399E-6</c:v>
                </c:pt>
                <c:pt idx="86" formatCode="0.00E+00">
                  <c:v>4.59358306351944E-6</c:v>
                </c:pt>
                <c:pt idx="87" formatCode="0.00E+00">
                  <c:v>3.9637506538801499E-6</c:v>
                </c:pt>
                <c:pt idx="88" formatCode="0.00E+00">
                  <c:v>3.41768052817763E-6</c:v>
                </c:pt>
                <c:pt idx="89" formatCode="0.00E+00">
                  <c:v>2.94458146332087E-6</c:v>
                </c:pt>
                <c:pt idx="90" formatCode="0.00E+00">
                  <c:v>2.5350071597429302E-6</c:v>
                </c:pt>
                <c:pt idx="91" formatCode="0.00E+00">
                  <c:v>2.1806943261039802E-6</c:v>
                </c:pt>
                <c:pt idx="92" formatCode="0.00E+00">
                  <c:v>1.87441956351732E-6</c:v>
                </c:pt>
                <c:pt idx="93" formatCode="0.00E+00">
                  <c:v>1.60987294784596E-6</c:v>
                </c:pt>
                <c:pt idx="94" formatCode="0.00E+00">
                  <c:v>1.3815464343438999E-6</c:v>
                </c:pt>
                <c:pt idx="95" formatCode="0.00E+00">
                  <c:v>1.1846354113927301E-6</c:v>
                </c:pt>
                <c:pt idx="96" formatCode="0.00E+00">
                  <c:v>1.01495191160022E-6</c:v>
                </c:pt>
                <c:pt idx="97" formatCode="0.00E+00">
                  <c:v>8.6884815116120997E-7</c:v>
                </c:pt>
                <c:pt idx="98" formatCode="0.00E+00">
                  <c:v>7.4314921401013998E-7</c:v>
                </c:pt>
                <c:pt idx="99" formatCode="0.00E+00">
                  <c:v>6.3509382762057902E-7</c:v>
                </c:pt>
                <c:pt idx="100" formatCode="0.00E+00">
                  <c:v>5.4228229386988803E-7</c:v>
                </c:pt>
                <c:pt idx="101" formatCode="0.00E+00">
                  <c:v>4.6263074257546799E-7</c:v>
                </c:pt>
                <c:pt idx="102" formatCode="0.00E+00">
                  <c:v>3.9433096838207902E-7</c:v>
                </c:pt>
                <c:pt idx="103" formatCode="0.00E+00">
                  <c:v>3.3581519477056602E-7</c:v>
                </c:pt>
                <c:pt idx="104" formatCode="0.00E+00">
                  <c:v>2.8572518309245301E-7</c:v>
                </c:pt>
                <c:pt idx="105" formatCode="0.00E+00">
                  <c:v>2.4288517063597598E-7</c:v>
                </c:pt>
                <c:pt idx="106" formatCode="0.00E+00">
                  <c:v>2.0627818062994601E-7</c:v>
                </c:pt>
                <c:pt idx="107" formatCode="0.00E+00">
                  <c:v>1.75025299543426E-7</c:v>
                </c:pt>
                <c:pt idx="108" formatCode="0.00E+00">
                  <c:v>1.4836756371708599E-7</c:v>
                </c:pt>
                <c:pt idx="109" formatCode="0.00E+00">
                  <c:v>1.2565013887455399E-7</c:v>
                </c:pt>
                <c:pt idx="110" formatCode="0.00E+00">
                  <c:v>1.0630851295643601E-7</c:v>
                </c:pt>
                <c:pt idx="111" formatCode="0.00E+00">
                  <c:v>8.9856455487340304E-8</c:v>
                </c:pt>
                <c:pt idx="112" formatCode="0.00E+00">
                  <c:v>7.5875525769235097E-8</c:v>
                </c:pt>
                <c:pt idx="113" formatCode="0.00E+00">
                  <c:v>6.4005937989341795E-8</c:v>
                </c:pt>
                <c:pt idx="114" formatCode="0.00E+00">
                  <c:v>5.3938614193301098E-8</c:v>
                </c:pt>
                <c:pt idx="115" formatCode="0.00E+00">
                  <c:v>4.54082763237145E-8</c:v>
                </c:pt>
                <c:pt idx="116" formatCode="0.00E+00">
                  <c:v>3.81874464462541E-8</c:v>
                </c:pt>
                <c:pt idx="117" formatCode="0.00E+00">
                  <c:v>3.2081240136402697E-8</c:v>
                </c:pt>
                <c:pt idx="118" formatCode="0.00E+00">
                  <c:v>2.6922852008678701E-8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D-4159-996C-28BFEB8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2416"/>
        <c:axId val="251046144"/>
      </c:scatterChart>
      <c:valAx>
        <c:axId val="251021184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44224"/>
        <c:crosses val="autoZero"/>
        <c:crossBetween val="midCat"/>
      </c:valAx>
      <c:valAx>
        <c:axId val="251044224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21184"/>
        <c:crosses val="autoZero"/>
        <c:crossBetween val="midCat"/>
      </c:valAx>
      <c:valAx>
        <c:axId val="2510461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052416"/>
        <c:crosses val="max"/>
        <c:crossBetween val="midCat"/>
      </c:valAx>
      <c:valAx>
        <c:axId val="2510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0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3916337369244E-2"/>
          <c:y val="0.92187445319335082"/>
          <c:w val="0.98056083662630755"/>
          <c:h val="5.2105630152479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var'!$J$1</c:f>
              <c:strCache>
                <c:ptCount val="1"/>
                <c:pt idx="0">
                  <c:v>-logRefl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var'!$J$482:$J$600</c:f>
              <c:numCache>
                <c:formatCode>General</c:formatCode>
                <c:ptCount val="119"/>
                <c:pt idx="0">
                  <c:v>0.87253326887805305</c:v>
                </c:pt>
                <c:pt idx="1">
                  <c:v>0.89234902306626163</c:v>
                </c:pt>
                <c:pt idx="2">
                  <c:v>0.88595691608899318</c:v>
                </c:pt>
                <c:pt idx="3">
                  <c:v>0.87973748700251453</c:v>
                </c:pt>
                <c:pt idx="4">
                  <c:v>0.87362863418879178</c:v>
                </c:pt>
                <c:pt idx="5">
                  <c:v>0.86758160876086254</c:v>
                </c:pt>
                <c:pt idx="6">
                  <c:v>0.88465558739645289</c:v>
                </c:pt>
                <c:pt idx="7">
                  <c:v>0.87980315160858602</c:v>
                </c:pt>
                <c:pt idx="8">
                  <c:v>0.87496511646452002</c:v>
                </c:pt>
                <c:pt idx="9">
                  <c:v>0.87012332457202457</c:v>
                </c:pt>
                <c:pt idx="10">
                  <c:v>0.86526362159978853</c:v>
                </c:pt>
                <c:pt idx="11">
                  <c:v>0.88021899776147672</c:v>
                </c:pt>
                <c:pt idx="12">
                  <c:v>0.87616941336949039</c:v>
                </c:pt>
                <c:pt idx="13">
                  <c:v>0.87209877483353915</c:v>
                </c:pt>
                <c:pt idx="14">
                  <c:v>0.86800167957392949</c:v>
                </c:pt>
                <c:pt idx="15">
                  <c:v>0.88067465995145</c:v>
                </c:pt>
                <c:pt idx="16">
                  <c:v>0.87716988235873339</c:v>
                </c:pt>
                <c:pt idx="17">
                  <c:v>0.87364204330466888</c:v>
                </c:pt>
                <c:pt idx="18">
                  <c:v>0.8700889736524039</c:v>
                </c:pt>
                <c:pt idx="19">
                  <c:v>0.86650891563716659</c:v>
                </c:pt>
                <c:pt idx="20">
                  <c:v>0.87798449326174421</c:v>
                </c:pt>
                <c:pt idx="21">
                  <c:v>0.87486462963520684</c:v>
                </c:pt>
                <c:pt idx="22">
                  <c:v>0.87172302718056294</c:v>
                </c:pt>
                <c:pt idx="23">
                  <c:v>0.86855888311755214</c:v>
                </c:pt>
                <c:pt idx="24">
                  <c:v>0.86537150201359125</c:v>
                </c:pt>
                <c:pt idx="25">
                  <c:v>0.87585003796964112</c:v>
                </c:pt>
                <c:pt idx="26">
                  <c:v>0.87303246629943143</c:v>
                </c:pt>
                <c:pt idx="27">
                  <c:v>0.8701962399567017</c:v>
                </c:pt>
                <c:pt idx="28">
                  <c:v>0.86734097585513192</c:v>
                </c:pt>
                <c:pt idx="29">
                  <c:v>0.86446631605522262</c:v>
                </c:pt>
                <c:pt idx="30">
                  <c:v>0.87410332813419844</c:v>
                </c:pt>
                <c:pt idx="31">
                  <c:v>0.87153287954113612</c:v>
                </c:pt>
                <c:pt idx="32">
                  <c:v>0.86894666615000804</c:v>
                </c:pt>
                <c:pt idx="33">
                  <c:v>0.8663444544239689</c:v>
                </c:pt>
                <c:pt idx="34">
                  <c:v>0.87499456823518529</c:v>
                </c:pt>
                <c:pt idx="35">
                  <c:v>0.87264414145974467</c:v>
                </c:pt>
                <c:pt idx="36">
                  <c:v>0.87028049132865193</c:v>
                </c:pt>
                <c:pt idx="37">
                  <c:v>0.86790345166783811</c:v>
                </c:pt>
                <c:pt idx="38">
                  <c:v>0.86551285635453556</c:v>
                </c:pt>
                <c:pt idx="39">
                  <c:v>0.87358238123450727</c:v>
                </c:pt>
                <c:pt idx="40">
                  <c:v>0.8714059665160141</c:v>
                </c:pt>
                <c:pt idx="41">
                  <c:v>0.86921819361986297</c:v>
                </c:pt>
                <c:pt idx="42">
                  <c:v>0.86701893629491156</c:v>
                </c:pt>
                <c:pt idx="43">
                  <c:v>0.86480806694946721</c:v>
                </c:pt>
                <c:pt idx="44">
                  <c:v>0.87236831829896899</c:v>
                </c:pt>
                <c:pt idx="45">
                  <c:v>0.87034187962786669</c:v>
                </c:pt>
                <c:pt idx="46">
                  <c:v>0.86830559020998799</c:v>
                </c:pt>
                <c:pt idx="47">
                  <c:v>0.86625934966342755</c:v>
                </c:pt>
                <c:pt idx="48">
                  <c:v>0.86420305622898619</c:v>
                </c:pt>
                <c:pt idx="49">
                  <c:v>0.87131332294659969</c:v>
                </c:pt>
                <c:pt idx="50">
                  <c:v>0.86941751075984774</c:v>
                </c:pt>
                <c:pt idx="51">
                  <c:v>0.86751307676335165</c:v>
                </c:pt>
                <c:pt idx="52">
                  <c:v>0.86559993918626044</c:v>
                </c:pt>
                <c:pt idx="53">
                  <c:v>0.87216149706956914</c:v>
                </c:pt>
                <c:pt idx="54">
                  <c:v>0.87038802874046273</c:v>
                </c:pt>
                <c:pt idx="55">
                  <c:v>0.86860701863394851</c:v>
                </c:pt>
                <c:pt idx="56">
                  <c:v>0.86681839998203492</c:v>
                </c:pt>
                <c:pt idx="57">
                  <c:v>0.86502210511655309</c:v>
                </c:pt>
                <c:pt idx="58">
                  <c:v>0.87124250573341877</c:v>
                </c:pt>
                <c:pt idx="59">
                  <c:v>0.86956989436978516</c:v>
                </c:pt>
                <c:pt idx="60">
                  <c:v>0.86789057520413415</c:v>
                </c:pt>
                <c:pt idx="61">
                  <c:v>0.86620449227918861</c:v>
                </c:pt>
                <c:pt idx="62">
                  <c:v>0.86451158891665114</c:v>
                </c:pt>
                <c:pt idx="63">
                  <c:v>0.87042392944871461</c:v>
                </c:pt>
                <c:pt idx="64">
                  <c:v>0.86884132018527638</c:v>
                </c:pt>
                <c:pt idx="65">
                  <c:v>0.86725270610684002</c:v>
                </c:pt>
                <c:pt idx="66">
                  <c:v>0.86565803983573508</c:v>
                </c:pt>
                <c:pt idx="67">
                  <c:v>0.87118659276452282</c:v>
                </c:pt>
                <c:pt idx="68">
                  <c:v>0.86969016068067728</c:v>
                </c:pt>
                <c:pt idx="69">
                  <c:v>0.86818836180469117</c:v>
                </c:pt>
                <c:pt idx="70">
                  <c:v>0.8666811561289034</c:v>
                </c:pt>
                <c:pt idx="71">
                  <c:v>0.86516850318258076</c:v>
                </c:pt>
                <c:pt idx="72">
                  <c:v>0.87045264875388351</c:v>
                </c:pt>
                <c:pt idx="73">
                  <c:v>0.86902866772146992</c:v>
                </c:pt>
                <c:pt idx="74">
                  <c:v>0.86759982729140162</c:v>
                </c:pt>
                <c:pt idx="75">
                  <c:v>0.86616609299849756</c:v>
                </c:pt>
                <c:pt idx="76">
                  <c:v>0.8647274299978337</c:v>
                </c:pt>
                <c:pt idx="77">
                  <c:v>0.86978749406845202</c:v>
                </c:pt>
                <c:pt idx="78">
                  <c:v>0.8684292722643242</c:v>
                </c:pt>
                <c:pt idx="79">
                  <c:v>0.8670666297600661</c:v>
                </c:pt>
                <c:pt idx="80">
                  <c:v>0.86569953665423205</c:v>
                </c:pt>
                <c:pt idx="81">
                  <c:v>0.86432796273117152</c:v>
                </c:pt>
                <c:pt idx="82">
                  <c:v>0.86918188980134148</c:v>
                </c:pt>
                <c:pt idx="83">
                  <c:v>0.86788362162808474</c:v>
                </c:pt>
                <c:pt idx="84">
                  <c:v>0.86658131461844268</c:v>
                </c:pt>
                <c:pt idx="85">
                  <c:v>0.86527494266312488</c:v>
                </c:pt>
                <c:pt idx="86">
                  <c:v>0.86986788287156624</c:v>
                </c:pt>
                <c:pt idx="87">
                  <c:v>0.86862818076012904</c:v>
                </c:pt>
                <c:pt idx="88">
                  <c:v>0.86738479696624315</c:v>
                </c:pt>
                <c:pt idx="89">
                  <c:v>0.86613770877533502</c:v>
                </c:pt>
                <c:pt idx="90">
                  <c:v>0.86488689325517409</c:v>
                </c:pt>
                <c:pt idx="91">
                  <c:v>0.86930953205634909</c:v>
                </c:pt>
                <c:pt idx="92">
                  <c:v>0.86811997003482888</c:v>
                </c:pt>
                <c:pt idx="93">
                  <c:v>0.86692701823715423</c:v>
                </c:pt>
                <c:pt idx="94">
                  <c:v>0.86573065659735837</c:v>
                </c:pt>
                <c:pt idx="95">
                  <c:v>0.86453086486500441</c:v>
                </c:pt>
                <c:pt idx="96">
                  <c:v>0.86879519089947632</c:v>
                </c:pt>
                <c:pt idx="97">
                  <c:v>0.86765187065376825</c:v>
                </c:pt>
                <c:pt idx="98">
                  <c:v>0.86650541914896295</c:v>
                </c:pt>
                <c:pt idx="99">
                  <c:v>0.86535581857141375</c:v>
                </c:pt>
                <c:pt idx="100">
                  <c:v>0.86420305095008365</c:v>
                </c:pt>
                <c:pt idx="101">
                  <c:v>0.86831985298060055</c:v>
                </c:pt>
                <c:pt idx="102">
                  <c:v>0.86721931382860717</c:v>
                </c:pt>
                <c:pt idx="103">
                  <c:v>0.86611587345012286</c:v>
                </c:pt>
                <c:pt idx="104">
                  <c:v>0.86500951595894193</c:v>
                </c:pt>
                <c:pt idx="105">
                  <c:v>0.86893740626919524</c:v>
                </c:pt>
                <c:pt idx="106">
                  <c:v>0.86787924354659995</c:v>
                </c:pt>
                <c:pt idx="107">
                  <c:v>0.86681839929358129</c:v>
                </c:pt>
                <c:pt idx="108">
                  <c:v>0.86575485939834484</c:v>
                </c:pt>
                <c:pt idx="109">
                  <c:v>0.86468860963378757</c:v>
                </c:pt>
                <c:pt idx="110">
                  <c:v>0.86849110529585682</c:v>
                </c:pt>
                <c:pt idx="111">
                  <c:v>0.86746969055162004</c:v>
                </c:pt>
                <c:pt idx="112">
                  <c:v>0.86644577733799566</c:v>
                </c:pt>
                <c:pt idx="113">
                  <c:v>0.86541935296385253</c:v>
                </c:pt>
                <c:pt idx="114">
                  <c:v>0.86439040463798078</c:v>
                </c:pt>
                <c:pt idx="115">
                  <c:v>0.86807515558930104</c:v>
                </c:pt>
                <c:pt idx="116">
                  <c:v>0.86708802204584379</c:v>
                </c:pt>
                <c:pt idx="117">
                  <c:v>0.86609855496833532</c:v>
                </c:pt>
                <c:pt idx="118">
                  <c:v>0.86510674290184086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4-47CE-866E-51DD3054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7488"/>
        <c:axId val="251094144"/>
      </c:scatterChart>
      <c:scatterChart>
        <c:scatterStyle val="lineMarker"/>
        <c:varyColors val="0"/>
        <c:ser>
          <c:idx val="3"/>
          <c:order val="1"/>
          <c:tx>
            <c:strRef>
              <c:f>'r var'!$L$1</c:f>
              <c:strCache>
                <c:ptCount val="1"/>
                <c:pt idx="0">
                  <c:v>-logTran</c:v>
                </c:pt>
              </c:strCache>
            </c:strRef>
          </c:tx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502613685016647"/>
                  <c:y val="-4.1666666666666669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var'!$L$482:$L$600</c:f>
              <c:numCache>
                <c:formatCode>General</c:formatCode>
                <c:ptCount val="119"/>
                <c:pt idx="0">
                  <c:v>1.0768582647443814</c:v>
                </c:pt>
                <c:pt idx="1">
                  <c:v>1.0711872248770624</c:v>
                </c:pt>
                <c:pt idx="2">
                  <c:v>1.1446882845042923</c:v>
                </c:pt>
                <c:pt idx="3">
                  <c:v>1.2208224637888934</c:v>
                </c:pt>
                <c:pt idx="4">
                  <c:v>1.299786856309572</c:v>
                </c:pt>
                <c:pt idx="5">
                  <c:v>1.381801118304566</c:v>
                </c:pt>
                <c:pt idx="6">
                  <c:v>1.3694459482580723</c:v>
                </c:pt>
                <c:pt idx="7">
                  <c:v>1.4452291215905624</c:v>
                </c:pt>
                <c:pt idx="8">
                  <c:v>1.5233369130937673</c:v>
                </c:pt>
                <c:pt idx="9">
                  <c:v>1.6039168708203877</c:v>
                </c:pt>
                <c:pt idx="10">
                  <c:v>1.6871309048454155</c:v>
                </c:pt>
                <c:pt idx="11">
                  <c:v>1.6697278988183619</c:v>
                </c:pt>
                <c:pt idx="12">
                  <c:v>1.747236806311963</c:v>
                </c:pt>
                <c:pt idx="13">
                  <c:v>1.8268235438300524</c:v>
                </c:pt>
                <c:pt idx="14">
                  <c:v>1.9086027114904456</c:v>
                </c:pt>
                <c:pt idx="15">
                  <c:v>1.8942868050977959</c:v>
                </c:pt>
                <c:pt idx="16">
                  <c:v>1.9713532001808443</c:v>
                </c:pt>
                <c:pt idx="17">
                  <c:v>2.0502112793796887</c:v>
                </c:pt>
                <c:pt idx="18">
                  <c:v>2.1309464006145715</c:v>
                </c:pt>
                <c:pt idx="19">
                  <c:v>2.2136501434798772</c:v>
                </c:pt>
                <c:pt idx="20">
                  <c:v>2.1956127233809135</c:v>
                </c:pt>
                <c:pt idx="21">
                  <c:v>2.2739133237594964</c:v>
                </c:pt>
                <c:pt idx="22">
                  <c:v>2.3538546163854481</c:v>
                </c:pt>
                <c:pt idx="23">
                  <c:v>2.4355068613166764</c:v>
                </c:pt>
                <c:pt idx="24">
                  <c:v>2.5189449153834422</c:v>
                </c:pt>
                <c:pt idx="25">
                  <c:v>2.497831942103768</c:v>
                </c:pt>
                <c:pt idx="26">
                  <c:v>2.5771492654748402</c:v>
                </c:pt>
                <c:pt idx="27">
                  <c:v>2.6579792394400039</c:v>
                </c:pt>
                <c:pt idx="28">
                  <c:v>2.7403806988008568</c:v>
                </c:pt>
                <c:pt idx="29">
                  <c:v>2.8244159688568176</c:v>
                </c:pt>
                <c:pt idx="30">
                  <c:v>2.8007200249390762</c:v>
                </c:pt>
                <c:pt idx="31">
                  <c:v>2.8808893558991562</c:v>
                </c:pt>
                <c:pt idx="32">
                  <c:v>2.9624615194906645</c:v>
                </c:pt>
                <c:pt idx="33">
                  <c:v>3.0454864965761614</c:v>
                </c:pt>
                <c:pt idx="34">
                  <c:v>3.0244949108703616</c:v>
                </c:pt>
                <c:pt idx="35">
                  <c:v>3.1041218326196964</c:v>
                </c:pt>
                <c:pt idx="36">
                  <c:v>3.1850154666818842</c:v>
                </c:pt>
                <c:pt idx="37">
                  <c:v>3.2672167800016858</c:v>
                </c:pt>
                <c:pt idx="38">
                  <c:v>3.3507687540851165</c:v>
                </c:pt>
                <c:pt idx="39">
                  <c:v>3.3275985704785054</c:v>
                </c:pt>
                <c:pt idx="40">
                  <c:v>3.4079267526935477</c:v>
                </c:pt>
                <c:pt idx="41">
                  <c:v>3.4894436911985331</c:v>
                </c:pt>
                <c:pt idx="42">
                  <c:v>3.5721851090135894</c:v>
                </c:pt>
                <c:pt idx="43">
                  <c:v>3.656188359562043</c:v>
                </c:pt>
                <c:pt idx="44">
                  <c:v>3.6311145326027594</c:v>
                </c:pt>
                <c:pt idx="45">
                  <c:v>3.7120538078530356</c:v>
                </c:pt>
                <c:pt idx="46">
                  <c:v>3.7941127996973782</c:v>
                </c:pt>
                <c:pt idx="47">
                  <c:v>3.8773229311469901</c:v>
                </c:pt>
                <c:pt idx="48">
                  <c:v>3.961716963165471</c:v>
                </c:pt>
                <c:pt idx="49">
                  <c:v>3.9349658151163616</c:v>
                </c:pt>
                <c:pt idx="50">
                  <c:v>4.0164423557997191</c:v>
                </c:pt>
                <c:pt idx="51">
                  <c:v>4.0989770650128419</c:v>
                </c:pt>
                <c:pt idx="52">
                  <c:v>4.1825977964529608</c:v>
                </c:pt>
                <c:pt idx="53">
                  <c:v>4.1581198918891582</c:v>
                </c:pt>
                <c:pt idx="54">
                  <c:v>4.2390934868198755</c:v>
                </c:pt>
                <c:pt idx="55">
                  <c:v>4.3210460822368262</c:v>
                </c:pt>
                <c:pt idx="56">
                  <c:v>4.4040016480317545</c:v>
                </c:pt>
                <c:pt idx="57">
                  <c:v>4.4879850429324248</c:v>
                </c:pt>
                <c:pt idx="58">
                  <c:v>4.4620059634728886</c:v>
                </c:pt>
                <c:pt idx="59">
                  <c:v>4.5434516677672736</c:v>
                </c:pt>
                <c:pt idx="60">
                  <c:v>4.6258290041815453</c:v>
                </c:pt>
                <c:pt idx="61">
                  <c:v>4.7091595385352356</c:v>
                </c:pt>
                <c:pt idx="62">
                  <c:v>4.7934655921985172</c:v>
                </c:pt>
                <c:pt idx="63">
                  <c:v>4.766134058803801</c:v>
                </c:pt>
                <c:pt idx="64">
                  <c:v>4.8480041044264244</c:v>
                </c:pt>
                <c:pt idx="65">
                  <c:v>4.9307627405545862</c:v>
                </c:pt>
                <c:pt idx="66">
                  <c:v>5.0144294726317762</c:v>
                </c:pt>
                <c:pt idx="67">
                  <c:v>4.9890468563008676</c:v>
                </c:pt>
                <c:pt idx="68">
                  <c:v>5.0704682502054794</c:v>
                </c:pt>
                <c:pt idx="69">
                  <c:v>5.1527217698447334</c:v>
                </c:pt>
                <c:pt idx="70">
                  <c:v>5.2358246048183847</c:v>
                </c:pt>
                <c:pt idx="71">
                  <c:v>5.319794481481642</c:v>
                </c:pt>
                <c:pt idx="72">
                  <c:v>5.2931752557726899</c:v>
                </c:pt>
                <c:pt idx="73">
                  <c:v>5.3749793889487449</c:v>
                </c:pt>
                <c:pt idx="74">
                  <c:v>5.457581147869849</c:v>
                </c:pt>
                <c:pt idx="75">
                  <c:v>5.540996244591029</c:v>
                </c:pt>
                <c:pt idx="76">
                  <c:v>5.6252408587816518</c:v>
                </c:pt>
                <c:pt idx="77">
                  <c:v>5.5974900174997542</c:v>
                </c:pt>
                <c:pt idx="78">
                  <c:v>5.6796435777912198</c:v>
                </c:pt>
                <c:pt idx="79">
                  <c:v>5.7625629842049246</c:v>
                </c:pt>
                <c:pt idx="80">
                  <c:v>5.8462626535517765</c:v>
                </c:pt>
                <c:pt idx="81">
                  <c:v>5.9307574124918219</c:v>
                </c:pt>
                <c:pt idx="82">
                  <c:v>5.9019671959184015</c:v>
                </c:pt>
                <c:pt idx="83">
                  <c:v>5.984441038867252</c:v>
                </c:pt>
                <c:pt idx="84">
                  <c:v>6.0676513625003032</c:v>
                </c:pt>
                <c:pt idx="85">
                  <c:v>6.151611441935505</c:v>
                </c:pt>
                <c:pt idx="86">
                  <c:v>6.1245156121052737</c:v>
                </c:pt>
                <c:pt idx="87">
                  <c:v>6.2065867809982178</c:v>
                </c:pt>
                <c:pt idx="88">
                  <c:v>6.2893552624429496</c:v>
                </c:pt>
                <c:pt idx="89">
                  <c:v>6.3728330108698383</c:v>
                </c:pt>
                <c:pt idx="90">
                  <c:v>6.4570322899473602</c:v>
                </c:pt>
                <c:pt idx="91">
                  <c:v>6.4289643752448908</c:v>
                </c:pt>
                <c:pt idx="92">
                  <c:v>6.5113319213187522</c:v>
                </c:pt>
                <c:pt idx="93">
                  <c:v>6.5943723584457077</c:v>
                </c:pt>
                <c:pt idx="94">
                  <c:v>6.6780967744445388</c:v>
                </c:pt>
                <c:pt idx="95">
                  <c:v>6.7625165327233452</c:v>
                </c:pt>
                <c:pt idx="96">
                  <c:v>6.7335462005246445</c:v>
                </c:pt>
                <c:pt idx="97">
                  <c:v>6.8161883242708745</c:v>
                </c:pt>
                <c:pt idx="98">
                  <c:v>6.8994805565502713</c:v>
                </c:pt>
                <c:pt idx="99">
                  <c:v>6.9834332093535521</c:v>
                </c:pt>
                <c:pt idx="100">
                  <c:v>7.0680568413192679</c:v>
                </c:pt>
                <c:pt idx="101">
                  <c:v>7.0382465662431315</c:v>
                </c:pt>
                <c:pt idx="102">
                  <c:v>7.1211437879800075</c:v>
                </c:pt>
                <c:pt idx="103">
                  <c:v>7.2046698165662804</c:v>
                </c:pt>
                <c:pt idx="104">
                  <c:v>7.2888342667166937</c:v>
                </c:pt>
                <c:pt idx="105">
                  <c:v>7.2605182041303804</c:v>
                </c:pt>
                <c:pt idx="106">
                  <c:v>7.3430529903929713</c:v>
                </c:pt>
                <c:pt idx="107">
                  <c:v>7.4261878323836203</c:v>
                </c:pt>
                <c:pt idx="108">
                  <c:v>7.5099315217339635</c:v>
                </c:pt>
                <c:pt idx="109">
                  <c:v>7.5942930441928578</c:v>
                </c:pt>
                <c:pt idx="110">
                  <c:v>7.5651798307679172</c:v>
                </c:pt>
                <c:pt idx="111">
                  <c:v>7.6479546845709176</c:v>
                </c:pt>
                <c:pt idx="112">
                  <c:v>7.7313114057865935</c:v>
                </c:pt>
                <c:pt idx="113">
                  <c:v>7.8152582350451425</c:v>
                </c:pt>
                <c:pt idx="114">
                  <c:v>7.8998035888115838</c:v>
                </c:pt>
                <c:pt idx="115">
                  <c:v>7.8699426439953211</c:v>
                </c:pt>
                <c:pt idx="116">
                  <c:v>7.9529422760663939</c:v>
                </c:pt>
                <c:pt idx="117">
                  <c:v>8.0365066494679205</c:v>
                </c:pt>
                <c:pt idx="118">
                  <c:v>8.1206435039768401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4-47CE-866E-51DD3054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10528"/>
        <c:axId val="251096064"/>
      </c:scatterChart>
      <c:valAx>
        <c:axId val="251087488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4144"/>
        <c:crosses val="autoZero"/>
        <c:crossBetween val="midCat"/>
      </c:valAx>
      <c:valAx>
        <c:axId val="251094144"/>
        <c:scaling>
          <c:orientation val="minMax"/>
          <c:max val="0.9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n-US">
                    <a:solidFill>
                      <a:srgbClr val="0070C0"/>
                    </a:solidFill>
                  </a:rPr>
                  <a:t>logRefl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7488"/>
        <c:crosses val="autoZero"/>
        <c:crossBetween val="midCat"/>
      </c:valAx>
      <c:valAx>
        <c:axId val="2510960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-logTran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110528"/>
        <c:crosses val="max"/>
        <c:crossBetween val="midCat"/>
      </c:valAx>
      <c:valAx>
        <c:axId val="2511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0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563578073137185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0.10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49196581610048"/>
          <c:y val="0.17171296296296296"/>
          <c:w val="0.72568882888370201"/>
          <c:h val="0.609405438903470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'r var'!$G$1</c:f>
              <c:strCache>
                <c:ptCount val="1"/>
                <c:pt idx="0">
                  <c:v>Refl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var'!$G$482:$G$600</c:f>
              <c:numCache>
                <c:formatCode>General</c:formatCode>
                <c:ptCount val="119"/>
                <c:pt idx="0">
                  <c:v>0.13411171959617499</c:v>
                </c:pt>
                <c:pt idx="1">
                  <c:v>0.12813004448680501</c:v>
                </c:pt>
                <c:pt idx="2">
                  <c:v>0.13002985669368</c:v>
                </c:pt>
                <c:pt idx="3">
                  <c:v>0.131905381094095</c:v>
                </c:pt>
                <c:pt idx="4">
                  <c:v>0.13377389300159401</c:v>
                </c:pt>
                <c:pt idx="5">
                  <c:v>0.13564956057456101</c:v>
                </c:pt>
                <c:pt idx="6">
                  <c:v>0.13042006508535001</c:v>
                </c:pt>
                <c:pt idx="7">
                  <c:v>0.131885438726695</c:v>
                </c:pt>
                <c:pt idx="8">
                  <c:v>0.13336285479854099</c:v>
                </c:pt>
                <c:pt idx="9">
                  <c:v>0.13485798782960301</c:v>
                </c:pt>
                <c:pt idx="10">
                  <c:v>0.13637550707363</c:v>
                </c:pt>
                <c:pt idx="11">
                  <c:v>0.131759216069467</c:v>
                </c:pt>
                <c:pt idx="12">
                  <c:v>0.13299355239588401</c:v>
                </c:pt>
                <c:pt idx="13">
                  <c:v>0.134245960081321</c:v>
                </c:pt>
                <c:pt idx="14">
                  <c:v>0.135518417135328</c:v>
                </c:pt>
                <c:pt idx="15">
                  <c:v>0.131621046669087</c:v>
                </c:pt>
                <c:pt idx="16">
                  <c:v>0.13268753242565801</c:v>
                </c:pt>
                <c:pt idx="17">
                  <c:v>0.13376976271208901</c:v>
                </c:pt>
                <c:pt idx="18">
                  <c:v>0.134868654967464</c:v>
                </c:pt>
                <c:pt idx="19">
                  <c:v>0.13598502466142601</c:v>
                </c:pt>
                <c:pt idx="20">
                  <c:v>0.13243888224272601</c:v>
                </c:pt>
                <c:pt idx="21">
                  <c:v>0.13339371579606099</c:v>
                </c:pt>
                <c:pt idx="22">
                  <c:v>0.13436215873007601</c:v>
                </c:pt>
                <c:pt idx="23">
                  <c:v>0.13534465733579401</c:v>
                </c:pt>
                <c:pt idx="24">
                  <c:v>0.13634163508213401</c:v>
                </c:pt>
                <c:pt idx="25">
                  <c:v>0.133091390366086</c:v>
                </c:pt>
                <c:pt idx="26">
                  <c:v>0.13395765417400299</c:v>
                </c:pt>
                <c:pt idx="27">
                  <c:v>0.13483534789967899</c:v>
                </c:pt>
                <c:pt idx="28">
                  <c:v>0.13572474180293501</c:v>
                </c:pt>
                <c:pt idx="29">
                  <c:v>0.13662610389910099</c:v>
                </c:pt>
                <c:pt idx="30">
                  <c:v>0.133627754913374</c:v>
                </c:pt>
                <c:pt idx="31">
                  <c:v>0.13442099954475001</c:v>
                </c:pt>
                <c:pt idx="32">
                  <c:v>0.13522386156455199</c:v>
                </c:pt>
                <c:pt idx="33">
                  <c:v>0.13603653002959201</c:v>
                </c:pt>
                <c:pt idx="34">
                  <c:v>0.133353811075445</c:v>
                </c:pt>
                <c:pt idx="35">
                  <c:v>0.13407748610865</c:v>
                </c:pt>
                <c:pt idx="36">
                  <c:v>0.134809192924911</c:v>
                </c:pt>
                <c:pt idx="37">
                  <c:v>0.135549071901683</c:v>
                </c:pt>
                <c:pt idx="38">
                  <c:v>0.13629726577350601</c:v>
                </c:pt>
                <c:pt idx="39">
                  <c:v>0.13378814086223301</c:v>
                </c:pt>
                <c:pt idx="40">
                  <c:v>0.13446028687009801</c:v>
                </c:pt>
                <c:pt idx="41">
                  <c:v>0.13513934398740901</c:v>
                </c:pt>
                <c:pt idx="42">
                  <c:v>0.13582542221108401</c:v>
                </c:pt>
                <c:pt idx="43">
                  <c:v>0.13651863367164499</c:v>
                </c:pt>
                <c:pt idx="44">
                  <c:v>0.134162666611012</c:v>
                </c:pt>
                <c:pt idx="45">
                  <c:v>0.13479013875187501</c:v>
                </c:pt>
                <c:pt idx="46">
                  <c:v>0.13542361721722401</c:v>
                </c:pt>
                <c:pt idx="47">
                  <c:v>0.136063190489774</c:v>
                </c:pt>
                <c:pt idx="48">
                  <c:v>0.136708948765043</c:v>
                </c:pt>
                <c:pt idx="49">
                  <c:v>0.13448897295795501</c:v>
                </c:pt>
                <c:pt idx="50">
                  <c:v>0.135077336735099</c:v>
                </c:pt>
                <c:pt idx="51">
                  <c:v>0.13567096786675101</c:v>
                </c:pt>
                <c:pt idx="52">
                  <c:v>0.136269938781203</c:v>
                </c:pt>
                <c:pt idx="53">
                  <c:v>0.13422657323866599</c:v>
                </c:pt>
                <c:pt idx="54">
                  <c:v>0.13477581640825401</c:v>
                </c:pt>
                <c:pt idx="55">
                  <c:v>0.135329657090074</c:v>
                </c:pt>
                <c:pt idx="56">
                  <c:v>0.13588815434343099</c:v>
                </c:pt>
                <c:pt idx="57">
                  <c:v>0.13645136825597201</c:v>
                </c:pt>
                <c:pt idx="58">
                  <c:v>0.134510904875635</c:v>
                </c:pt>
                <c:pt idx="59">
                  <c:v>0.13502994962260001</c:v>
                </c:pt>
                <c:pt idx="60">
                  <c:v>0.13555309087648501</c:v>
                </c:pt>
                <c:pt idx="61">
                  <c:v>0.136080378233252</c:v>
                </c:pt>
                <c:pt idx="62">
                  <c:v>0.13661186210571399</c:v>
                </c:pt>
                <c:pt idx="63">
                  <c:v>0.13476467570192799</c:v>
                </c:pt>
                <c:pt idx="64">
                  <c:v>0.13525666653125201</c:v>
                </c:pt>
                <c:pt idx="65">
                  <c:v>0.135752330471169</c:v>
                </c:pt>
                <c:pt idx="66">
                  <c:v>0.136251709577976</c:v>
                </c:pt>
                <c:pt idx="67">
                  <c:v>0.13452822351197899</c:v>
                </c:pt>
                <c:pt idx="68">
                  <c:v>0.13499256184488501</c:v>
                </c:pt>
                <c:pt idx="69">
                  <c:v>0.135460176828648</c:v>
                </c:pt>
                <c:pt idx="70">
                  <c:v>0.135931103912908</c:v>
                </c:pt>
                <c:pt idx="71">
                  <c:v>0.13640537906960501</c:v>
                </c:pt>
                <c:pt idx="72">
                  <c:v>0.13475576419132601</c:v>
                </c:pt>
                <c:pt idx="73">
                  <c:v>0.135198331600834</c:v>
                </c:pt>
                <c:pt idx="74">
                  <c:v>0.13564387023326099</c:v>
                </c:pt>
                <c:pt idx="75">
                  <c:v>0.13609241066717201</c:v>
                </c:pt>
                <c:pt idx="76">
                  <c:v>0.136543983909722</c:v>
                </c:pt>
                <c:pt idx="77">
                  <c:v>0.13496231091688901</c:v>
                </c:pt>
                <c:pt idx="78">
                  <c:v>0.13538505562577099</c:v>
                </c:pt>
                <c:pt idx="79">
                  <c:v>0.13581050691829599</c:v>
                </c:pt>
                <c:pt idx="80">
                  <c:v>0.13623869135512001</c:v>
                </c:pt>
                <c:pt idx="81">
                  <c:v>0.136669635851842</c:v>
                </c:pt>
                <c:pt idx="82">
                  <c:v>0.135150641112943</c:v>
                </c:pt>
                <c:pt idx="83">
                  <c:v>0.13555526126158399</c:v>
                </c:pt>
                <c:pt idx="84">
                  <c:v>0.13596235719248301</c:v>
                </c:pt>
                <c:pt idx="85">
                  <c:v>0.136371952122567</c:v>
                </c:pt>
                <c:pt idx="86">
                  <c:v>0.13493733142710601</c:v>
                </c:pt>
                <c:pt idx="87">
                  <c:v>0.13532306296183799</c:v>
                </c:pt>
                <c:pt idx="88">
                  <c:v>0.13571104761802899</c:v>
                </c:pt>
                <c:pt idx="89">
                  <c:v>0.13610130556165501</c:v>
                </c:pt>
                <c:pt idx="90">
                  <c:v>0.13649385720440299</c:v>
                </c:pt>
                <c:pt idx="91">
                  <c:v>0.135110925209384</c:v>
                </c:pt>
                <c:pt idx="92">
                  <c:v>0.13548151048847901</c:v>
                </c:pt>
                <c:pt idx="93">
                  <c:v>0.13585417258857399</c:v>
                </c:pt>
                <c:pt idx="94">
                  <c:v>0.13622892934200501</c:v>
                </c:pt>
                <c:pt idx="95">
                  <c:v>0.136605798789532</c:v>
                </c:pt>
                <c:pt idx="96">
                  <c:v>0.135271033798295</c:v>
                </c:pt>
                <c:pt idx="97">
                  <c:v>0.13562761642294199</c:v>
                </c:pt>
                <c:pt idx="98">
                  <c:v>0.135986119476047</c:v>
                </c:pt>
                <c:pt idx="99">
                  <c:v>0.136346558802903</c:v>
                </c:pt>
                <c:pt idx="100">
                  <c:v>0.13670895042675699</c:v>
                </c:pt>
                <c:pt idx="101">
                  <c:v>0.135419169810333</c:v>
                </c:pt>
                <c:pt idx="102">
                  <c:v>0.13576276867394199</c:v>
                </c:pt>
                <c:pt idx="103">
                  <c:v>0.136108148593519</c:v>
                </c:pt>
                <c:pt idx="104">
                  <c:v>0.13645532371189101</c:v>
                </c:pt>
                <c:pt idx="105">
                  <c:v>0.13522674479296601</c:v>
                </c:pt>
                <c:pt idx="106">
                  <c:v>0.13555662778820499</c:v>
                </c:pt>
                <c:pt idx="107">
                  <c:v>0.13588815455884401</c:v>
                </c:pt>
                <c:pt idx="108">
                  <c:v>0.13622133765034899</c:v>
                </c:pt>
                <c:pt idx="109">
                  <c:v>0.13655618973848199</c:v>
                </c:pt>
                <c:pt idx="110">
                  <c:v>0.135365781440034</c:v>
                </c:pt>
                <c:pt idx="111">
                  <c:v>0.13568452213375701</c:v>
                </c:pt>
                <c:pt idx="112">
                  <c:v>0.13600479577911201</c:v>
                </c:pt>
                <c:pt idx="113">
                  <c:v>0.13632661366770299</c:v>
                </c:pt>
                <c:pt idx="114">
                  <c:v>0.13664998720430699</c:v>
                </c:pt>
                <c:pt idx="115">
                  <c:v>0.13549549142144801</c:v>
                </c:pt>
                <c:pt idx="116">
                  <c:v>0.13580381738908501</c:v>
                </c:pt>
                <c:pt idx="117">
                  <c:v>0.136113576324219</c:v>
                </c:pt>
                <c:pt idx="118">
                  <c:v>0.136424778426257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9-4DEF-9C0D-42549344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17024"/>
        <c:axId val="251218944"/>
      </c:scatterChart>
      <c:scatterChart>
        <c:scatterStyle val="lineMarker"/>
        <c:varyColors val="0"/>
        <c:ser>
          <c:idx val="3"/>
          <c:order val="1"/>
          <c:tx>
            <c:strRef>
              <c:f>'r var'!$I$1</c:f>
              <c:strCache>
                <c:ptCount val="1"/>
                <c:pt idx="0">
                  <c:v>Tran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'r var'!$D$2:$D$120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var'!$I$482:$I$600</c:f>
              <c:numCache>
                <c:formatCode>General</c:formatCode>
                <c:ptCount val="119"/>
                <c:pt idx="0">
                  <c:v>8.3780266068561093E-2</c:v>
                </c:pt>
                <c:pt idx="1">
                  <c:v>8.4881447120321696E-2</c:v>
                </c:pt>
                <c:pt idx="2">
                  <c:v>7.1665760769754103E-2</c:v>
                </c:pt>
                <c:pt idx="3">
                  <c:v>6.01419542876186E-2</c:v>
                </c:pt>
                <c:pt idx="4">
                  <c:v>5.0143326741115102E-2</c:v>
                </c:pt>
                <c:pt idx="5">
                  <c:v>4.15144111046667E-2</c:v>
                </c:pt>
                <c:pt idx="6">
                  <c:v>4.27124075455022E-2</c:v>
                </c:pt>
                <c:pt idx="7">
                  <c:v>3.5873262743782601E-2</c:v>
                </c:pt>
                <c:pt idx="8">
                  <c:v>2.9968367577249501E-2</c:v>
                </c:pt>
                <c:pt idx="9">
                  <c:v>2.48933376106069E-2</c:v>
                </c:pt>
                <c:pt idx="10">
                  <c:v>2.0552710037580801E-2</c:v>
                </c:pt>
                <c:pt idx="11">
                  <c:v>2.1393020196978901E-2</c:v>
                </c:pt>
                <c:pt idx="12">
                  <c:v>1.7896297624584698E-2</c:v>
                </c:pt>
                <c:pt idx="13">
                  <c:v>1.48996633603116E-2</c:v>
                </c:pt>
                <c:pt idx="14">
                  <c:v>1.2342333820530399E-2</c:v>
                </c:pt>
                <c:pt idx="15">
                  <c:v>1.2755961356532401E-2</c:v>
                </c:pt>
                <c:pt idx="16">
                  <c:v>1.06818579869804E-2</c:v>
                </c:pt>
                <c:pt idx="17">
                  <c:v>8.9081746002846202E-3</c:v>
                </c:pt>
                <c:pt idx="18">
                  <c:v>7.39696560663353E-3</c:v>
                </c:pt>
                <c:pt idx="19">
                  <c:v>6.1143438245425397E-3</c:v>
                </c:pt>
                <c:pt idx="20">
                  <c:v>6.3736362853469503E-3</c:v>
                </c:pt>
                <c:pt idx="21">
                  <c:v>5.3221446772234197E-3</c:v>
                </c:pt>
                <c:pt idx="22">
                  <c:v>4.42736557226213E-3</c:v>
                </c:pt>
                <c:pt idx="23">
                  <c:v>3.6685389855684301E-3</c:v>
                </c:pt>
                <c:pt idx="24">
                  <c:v>3.0272973771200201E-3</c:v>
                </c:pt>
                <c:pt idx="25">
                  <c:v>3.1781036558949198E-3</c:v>
                </c:pt>
                <c:pt idx="26">
                  <c:v>2.6475900149041001E-3</c:v>
                </c:pt>
                <c:pt idx="27">
                  <c:v>2.1979649394947799E-3</c:v>
                </c:pt>
                <c:pt idx="28">
                  <c:v>1.8181064234524401E-3</c:v>
                </c:pt>
                <c:pt idx="29">
                  <c:v>1.4982491195115999E-3</c:v>
                </c:pt>
                <c:pt idx="30">
                  <c:v>1.58226774540387E-3</c:v>
                </c:pt>
                <c:pt idx="31">
                  <c:v>1.31555995136534E-3</c:v>
                </c:pt>
                <c:pt idx="32">
                  <c:v>1.09028109207695E-3</c:v>
                </c:pt>
                <c:pt idx="33">
                  <c:v>9.0056176328631395E-4</c:v>
                </c:pt>
                <c:pt idx="34">
                  <c:v>9.4515946790007599E-4</c:v>
                </c:pt>
                <c:pt idx="35">
                  <c:v>7.8682503072641696E-4</c:v>
                </c:pt>
                <c:pt idx="36">
                  <c:v>6.5310729289393902E-4</c:v>
                </c:pt>
                <c:pt idx="37">
                  <c:v>5.4048447040042503E-4</c:v>
                </c:pt>
                <c:pt idx="38">
                  <c:v>4.45893607223999E-4</c:v>
                </c:pt>
                <c:pt idx="39">
                  <c:v>4.7032864456958998E-4</c:v>
                </c:pt>
                <c:pt idx="40">
                  <c:v>3.9090681985631099E-4</c:v>
                </c:pt>
                <c:pt idx="41">
                  <c:v>3.2400842928589902E-4</c:v>
                </c:pt>
                <c:pt idx="42">
                  <c:v>2.6780266282287301E-4</c:v>
                </c:pt>
                <c:pt idx="43">
                  <c:v>2.2070472982728599E-4</c:v>
                </c:pt>
                <c:pt idx="44">
                  <c:v>2.3382205193392901E-4</c:v>
                </c:pt>
                <c:pt idx="45">
                  <c:v>1.94064542224028E-4</c:v>
                </c:pt>
                <c:pt idx="46">
                  <c:v>1.60652393490984E-4</c:v>
                </c:pt>
                <c:pt idx="47">
                  <c:v>1.32640780534878E-4</c:v>
                </c:pt>
                <c:pt idx="48">
                  <c:v>1.0921518778476401E-4</c:v>
                </c:pt>
                <c:pt idx="49">
                  <c:v>1.1615400392441501E-4</c:v>
                </c:pt>
                <c:pt idx="50" formatCode="0.00E+00">
                  <c:v>9.6284780393239696E-5</c:v>
                </c:pt>
                <c:pt idx="51" formatCode="0.00E+00">
                  <c:v>7.9620139651137998E-5</c:v>
                </c:pt>
                <c:pt idx="52" formatCode="0.00E+00">
                  <c:v>6.5675320907902096E-5</c:v>
                </c:pt>
                <c:pt idx="53" formatCode="0.00E+00">
                  <c:v>6.9483247476971802E-5</c:v>
                </c:pt>
                <c:pt idx="54" formatCode="0.00E+00">
                  <c:v>5.7664232122217202E-5</c:v>
                </c:pt>
                <c:pt idx="55" formatCode="0.00E+00">
                  <c:v>4.7747860653998802E-5</c:v>
                </c:pt>
                <c:pt idx="56" formatCode="0.00E+00">
                  <c:v>3.9445580521783902E-5</c:v>
                </c:pt>
                <c:pt idx="57" formatCode="0.00E+00">
                  <c:v>3.2509849355901702E-5</c:v>
                </c:pt>
                <c:pt idx="58" formatCode="0.00E+00">
                  <c:v>3.4513900006034901E-5</c:v>
                </c:pt>
                <c:pt idx="59" formatCode="0.00E+00">
                  <c:v>2.8612007633061101E-5</c:v>
                </c:pt>
                <c:pt idx="60" formatCode="0.00E+00">
                  <c:v>2.3668514201924601E-5</c:v>
                </c:pt>
                <c:pt idx="61" formatCode="0.00E+00">
                  <c:v>1.95362165896819E-5</c:v>
                </c:pt>
                <c:pt idx="62" formatCode="0.00E+00">
                  <c:v>1.6089198425560499E-5</c:v>
                </c:pt>
                <c:pt idx="63" formatCode="0.00E+00">
                  <c:v>1.7134283217244499E-5</c:v>
                </c:pt>
                <c:pt idx="64" formatCode="0.00E+00">
                  <c:v>1.41904411053627E-5</c:v>
                </c:pt>
                <c:pt idx="65" formatCode="0.00E+00">
                  <c:v>1.1728359226266301E-5</c:v>
                </c:pt>
                <c:pt idx="66" formatCode="0.00E+00">
                  <c:v>9.6732080221518998E-6</c:v>
                </c:pt>
                <c:pt idx="67" formatCode="0.00E+00">
                  <c:v>1.0255412739985701E-5</c:v>
                </c:pt>
                <c:pt idx="68" formatCode="0.00E+00">
                  <c:v>8.5022084767391501E-6</c:v>
                </c:pt>
                <c:pt idx="69" formatCode="0.00E+00">
                  <c:v>7.0352288649887404E-6</c:v>
                </c:pt>
                <c:pt idx="70" formatCode="0.00E+00">
                  <c:v>5.8099901376158797E-6</c:v>
                </c:pt>
                <c:pt idx="71" formatCode="0.00E+00">
                  <c:v>4.7885664511130202E-6</c:v>
                </c:pt>
                <c:pt idx="72" formatCode="0.00E+00">
                  <c:v>5.0912537646582304E-6</c:v>
                </c:pt>
                <c:pt idx="73" formatCode="0.00E+00">
                  <c:v>4.2171651707107103E-6</c:v>
                </c:pt>
                <c:pt idx="74" formatCode="0.00E+00">
                  <c:v>3.4867342846156501E-6</c:v>
                </c:pt>
                <c:pt idx="75" formatCode="0.00E+00">
                  <c:v>2.87742329613525E-6</c:v>
                </c:pt>
                <c:pt idx="76" formatCode="0.00E+00">
                  <c:v>2.3700589115510001E-6</c:v>
                </c:pt>
                <c:pt idx="77" formatCode="0.00E+00">
                  <c:v>2.5264457812261299E-6</c:v>
                </c:pt>
                <c:pt idx="78" formatCode="0.00E+00">
                  <c:v>2.09101150424599E-6</c:v>
                </c:pt>
                <c:pt idx="79" formatCode="0.00E+00">
                  <c:v>1.7275754181377701E-6</c:v>
                </c:pt>
                <c:pt idx="80" formatCode="0.00E+00">
                  <c:v>1.4247456722360799E-6</c:v>
                </c:pt>
                <c:pt idx="81" formatCode="0.00E+00">
                  <c:v>1.1728503114388301E-6</c:v>
                </c:pt>
                <c:pt idx="82" formatCode="0.00E+00">
                  <c:v>1.2532358335190499E-6</c:v>
                </c:pt>
                <c:pt idx="83" formatCode="0.00E+00">
                  <c:v>1.03647530990328E-6</c:v>
                </c:pt>
                <c:pt idx="84" formatCode="0.00E+00">
                  <c:v>8.5575340825186704E-7</c:v>
                </c:pt>
                <c:pt idx="85" formatCode="0.00E+00">
                  <c:v>7.0532383153039095E-7</c:v>
                </c:pt>
                <c:pt idx="86" formatCode="0.00E+00">
                  <c:v>7.5073106620368697E-7</c:v>
                </c:pt>
                <c:pt idx="87" formatCode="0.00E+00">
                  <c:v>6.2146005480333604E-7</c:v>
                </c:pt>
                <c:pt idx="88" formatCode="0.00E+00">
                  <c:v>5.1362332450561795E-7</c:v>
                </c:pt>
                <c:pt idx="89" formatCode="0.00E+00">
                  <c:v>4.2380589092152902E-7</c:v>
                </c:pt>
                <c:pt idx="90" formatCode="0.00E+00">
                  <c:v>3.49114357738422E-7</c:v>
                </c:pt>
                <c:pt idx="91" formatCode="0.00E+00">
                  <c:v>3.7242225443793501E-7</c:v>
                </c:pt>
                <c:pt idx="92" formatCode="0.00E+00">
                  <c:v>3.0808324406094498E-7</c:v>
                </c:pt>
                <c:pt idx="93" formatCode="0.00E+00">
                  <c:v>2.5446475692550003E-7</c:v>
                </c:pt>
                <c:pt idx="94" formatCode="0.00E+00">
                  <c:v>2.0984722260309701E-7</c:v>
                </c:pt>
                <c:pt idx="95" formatCode="0.00E+00">
                  <c:v>1.7277602068763699E-7</c:v>
                </c:pt>
                <c:pt idx="96" formatCode="0.00E+00">
                  <c:v>1.84694430534243E-7</c:v>
                </c:pt>
                <c:pt idx="97" formatCode="0.00E+00">
                  <c:v>1.52690379930573E-7</c:v>
                </c:pt>
                <c:pt idx="98" formatCode="0.00E+00">
                  <c:v>1.2604320664238099E-7</c:v>
                </c:pt>
                <c:pt idx="99" formatCode="0.00E+00">
                  <c:v>1.0388833612011399E-7</c:v>
                </c:pt>
                <c:pt idx="100" formatCode="0.00E+00">
                  <c:v>8.5495480738841197E-8</c:v>
                </c:pt>
                <c:pt idx="101" formatCode="0.00E+00">
                  <c:v>9.1570046295863103E-8</c:v>
                </c:pt>
                <c:pt idx="102" formatCode="0.00E+00">
                  <c:v>7.5658236119003402E-8</c:v>
                </c:pt>
                <c:pt idx="103" formatCode="0.00E+00">
                  <c:v>6.2420922607757702E-8</c:v>
                </c:pt>
                <c:pt idx="104" formatCode="0.00E+00">
                  <c:v>5.1423985577897701E-8</c:v>
                </c:pt>
                <c:pt idx="105" formatCode="0.00E+00">
                  <c:v>5.4888554773126199E-8</c:v>
                </c:pt>
                <c:pt idx="106" formatCode="0.00E+00">
                  <c:v>4.5388623239318901E-8</c:v>
                </c:pt>
                <c:pt idx="107" formatCode="0.00E+00">
                  <c:v>3.7481086147004802E-8</c:v>
                </c:pt>
                <c:pt idx="108" formatCode="0.00E+00">
                  <c:v>3.0907827395508901E-8</c:v>
                </c:pt>
                <c:pt idx="109" formatCode="0.00E+00">
                  <c:v>2.54511233512206E-8</c:v>
                </c:pt>
                <c:pt idx="110" formatCode="0.00E+00">
                  <c:v>2.7215741371594701E-8</c:v>
                </c:pt>
                <c:pt idx="111" formatCode="0.00E+00">
                  <c:v>2.2492892903553001E-8</c:v>
                </c:pt>
                <c:pt idx="112" formatCode="0.00E+00">
                  <c:v>1.8564728155777999E-8</c:v>
                </c:pt>
                <c:pt idx="113" formatCode="0.00E+00">
                  <c:v>1.5301773351864601E-8</c:v>
                </c:pt>
                <c:pt idx="114" formatCode="0.00E+00">
                  <c:v>1.25949489395128E-8</c:v>
                </c:pt>
                <c:pt idx="115" formatCode="0.00E+00">
                  <c:v>1.34914104794706E-8</c:v>
                </c:pt>
                <c:pt idx="116" formatCode="0.00E+00">
                  <c:v>1.11444264907826E-8</c:v>
                </c:pt>
                <c:pt idx="117" formatCode="0.00E+00">
                  <c:v>9.1937639815571103E-9</c:v>
                </c:pt>
                <c:pt idx="118" formatCode="0.00E+00">
                  <c:v>7.5745440576176595E-9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9-4DEF-9C0D-425493447415}"/>
            </c:ext>
          </c:extLst>
        </c:ser>
        <c:ser>
          <c:idx val="0"/>
          <c:order val="2"/>
          <c:tx>
            <c:strRef>
              <c:f>'r var'!$H$1</c:f>
              <c:strCache>
                <c:ptCount val="1"/>
                <c:pt idx="0">
                  <c:v>Abso</c:v>
                </c:pt>
              </c:strCache>
            </c:strRef>
          </c:tx>
          <c:xVal>
            <c:numRef>
              <c:f>'r var'!$D$482:$D$600</c:f>
              <c:numCache>
                <c:formatCode>General</c:formatCode>
                <c:ptCount val="119"/>
                <c:pt idx="0">
                  <c:v>3.8453113306495701</c:v>
                </c:pt>
                <c:pt idx="1">
                  <c:v>4.0568034538353004</c:v>
                </c:pt>
                <c:pt idx="2">
                  <c:v>4.2682955770210302</c:v>
                </c:pt>
                <c:pt idx="3">
                  <c:v>4.4797877002067503</c:v>
                </c:pt>
                <c:pt idx="4">
                  <c:v>4.6912798233924802</c:v>
                </c:pt>
                <c:pt idx="5">
                  <c:v>4.90277194657821</c:v>
                </c:pt>
                <c:pt idx="6">
                  <c:v>5.1142640697639301</c:v>
                </c:pt>
                <c:pt idx="7">
                  <c:v>5.32575619294966</c:v>
                </c:pt>
                <c:pt idx="8">
                  <c:v>5.53724831613538</c:v>
                </c:pt>
                <c:pt idx="9">
                  <c:v>5.7487404393211099</c:v>
                </c:pt>
                <c:pt idx="10">
                  <c:v>5.9602325625068397</c:v>
                </c:pt>
                <c:pt idx="11">
                  <c:v>6.1717246856925598</c:v>
                </c:pt>
                <c:pt idx="12">
                  <c:v>6.3832168088782897</c:v>
                </c:pt>
                <c:pt idx="13">
                  <c:v>6.5947089320640204</c:v>
                </c:pt>
                <c:pt idx="14">
                  <c:v>6.8062010552497396</c:v>
                </c:pt>
                <c:pt idx="15">
                  <c:v>7.0176931784354704</c:v>
                </c:pt>
                <c:pt idx="16">
                  <c:v>7.2291853016212002</c:v>
                </c:pt>
                <c:pt idx="17">
                  <c:v>7.4406774248069203</c:v>
                </c:pt>
                <c:pt idx="18">
                  <c:v>7.6521695479926501</c:v>
                </c:pt>
                <c:pt idx="19">
                  <c:v>7.8636616711783702</c:v>
                </c:pt>
                <c:pt idx="20">
                  <c:v>8.0751537943641001</c:v>
                </c:pt>
                <c:pt idx="21">
                  <c:v>8.2866459175498299</c:v>
                </c:pt>
                <c:pt idx="22">
                  <c:v>8.4981380407355491</c:v>
                </c:pt>
                <c:pt idx="23">
                  <c:v>8.7096301639212808</c:v>
                </c:pt>
                <c:pt idx="24">
                  <c:v>8.9211222871070106</c:v>
                </c:pt>
                <c:pt idx="25">
                  <c:v>9.1326144102927405</c:v>
                </c:pt>
                <c:pt idx="26">
                  <c:v>9.3441065334784597</c:v>
                </c:pt>
                <c:pt idx="27">
                  <c:v>9.5555986566641895</c:v>
                </c:pt>
                <c:pt idx="28">
                  <c:v>9.7670907798499105</c:v>
                </c:pt>
                <c:pt idx="29">
                  <c:v>9.9785829030356403</c:v>
                </c:pt>
                <c:pt idx="30">
                  <c:v>10.1900750262214</c:v>
                </c:pt>
                <c:pt idx="31">
                  <c:v>10.4015671494071</c:v>
                </c:pt>
                <c:pt idx="32">
                  <c:v>10.6130592725928</c:v>
                </c:pt>
                <c:pt idx="33">
                  <c:v>10.824551395778499</c:v>
                </c:pt>
                <c:pt idx="34">
                  <c:v>11.0360435189643</c:v>
                </c:pt>
                <c:pt idx="35">
                  <c:v>11.24753564215</c:v>
                </c:pt>
                <c:pt idx="36">
                  <c:v>11.4590277653357</c:v>
                </c:pt>
                <c:pt idx="37">
                  <c:v>11.670519888521399</c:v>
                </c:pt>
                <c:pt idx="38">
                  <c:v>11.8820120117072</c:v>
                </c:pt>
                <c:pt idx="39">
                  <c:v>12.0935041348929</c:v>
                </c:pt>
                <c:pt idx="40">
                  <c:v>12.304996258078599</c:v>
                </c:pt>
                <c:pt idx="41">
                  <c:v>12.5164883812644</c:v>
                </c:pt>
                <c:pt idx="42">
                  <c:v>12.7279805044501</c:v>
                </c:pt>
                <c:pt idx="43">
                  <c:v>12.9394726276358</c:v>
                </c:pt>
                <c:pt idx="44">
                  <c:v>13.150964750821499</c:v>
                </c:pt>
                <c:pt idx="45">
                  <c:v>13.3624568740073</c:v>
                </c:pt>
                <c:pt idx="46">
                  <c:v>13.573948997193</c:v>
                </c:pt>
                <c:pt idx="47">
                  <c:v>13.7854411203787</c:v>
                </c:pt>
                <c:pt idx="48">
                  <c:v>13.996933243564399</c:v>
                </c:pt>
                <c:pt idx="49">
                  <c:v>14.2084253667502</c:v>
                </c:pt>
                <c:pt idx="50">
                  <c:v>14.4199174899359</c:v>
                </c:pt>
                <c:pt idx="51">
                  <c:v>14.631409613121599</c:v>
                </c:pt>
                <c:pt idx="52">
                  <c:v>14.842901736307301</c:v>
                </c:pt>
                <c:pt idx="53">
                  <c:v>15.0543938594931</c:v>
                </c:pt>
                <c:pt idx="54">
                  <c:v>15.2658859826788</c:v>
                </c:pt>
                <c:pt idx="55">
                  <c:v>15.477378105864499</c:v>
                </c:pt>
                <c:pt idx="56">
                  <c:v>15.6888702290503</c:v>
                </c:pt>
                <c:pt idx="57">
                  <c:v>15.900362352236</c:v>
                </c:pt>
                <c:pt idx="58">
                  <c:v>16.111854475421701</c:v>
                </c:pt>
                <c:pt idx="59">
                  <c:v>16.323346598607401</c:v>
                </c:pt>
                <c:pt idx="60">
                  <c:v>16.5348387217932</c:v>
                </c:pt>
                <c:pt idx="61">
                  <c:v>16.7463308449789</c:v>
                </c:pt>
                <c:pt idx="62">
                  <c:v>16.957822968164599</c:v>
                </c:pt>
                <c:pt idx="63">
                  <c:v>17.169315091350299</c:v>
                </c:pt>
                <c:pt idx="64">
                  <c:v>17.380807214536102</c:v>
                </c:pt>
                <c:pt idx="65">
                  <c:v>17.592299337721801</c:v>
                </c:pt>
                <c:pt idx="66">
                  <c:v>17.803791460907501</c:v>
                </c:pt>
                <c:pt idx="67">
                  <c:v>18.015283584093201</c:v>
                </c:pt>
                <c:pt idx="68">
                  <c:v>18.226775707279</c:v>
                </c:pt>
                <c:pt idx="69">
                  <c:v>18.438267830464699</c:v>
                </c:pt>
                <c:pt idx="70">
                  <c:v>18.649759953650399</c:v>
                </c:pt>
                <c:pt idx="71">
                  <c:v>18.861252076836202</c:v>
                </c:pt>
                <c:pt idx="72">
                  <c:v>19.072744200021901</c:v>
                </c:pt>
                <c:pt idx="73">
                  <c:v>19.284236323207601</c:v>
                </c:pt>
                <c:pt idx="74">
                  <c:v>19.495728446393301</c:v>
                </c:pt>
                <c:pt idx="75">
                  <c:v>19.7072205695791</c:v>
                </c:pt>
                <c:pt idx="76">
                  <c:v>19.918712692764799</c:v>
                </c:pt>
                <c:pt idx="77">
                  <c:v>20.130204815950499</c:v>
                </c:pt>
                <c:pt idx="78">
                  <c:v>20.341696939136199</c:v>
                </c:pt>
                <c:pt idx="79">
                  <c:v>20.553189062322001</c:v>
                </c:pt>
                <c:pt idx="80">
                  <c:v>20.764681185507701</c:v>
                </c:pt>
                <c:pt idx="81">
                  <c:v>20.976173308693401</c:v>
                </c:pt>
                <c:pt idx="82">
                  <c:v>21.1876654318791</c:v>
                </c:pt>
                <c:pt idx="83">
                  <c:v>21.3991575550649</c:v>
                </c:pt>
                <c:pt idx="84">
                  <c:v>21.610649678250599</c:v>
                </c:pt>
                <c:pt idx="85">
                  <c:v>21.822141801436299</c:v>
                </c:pt>
                <c:pt idx="86">
                  <c:v>22.033633924621999</c:v>
                </c:pt>
                <c:pt idx="87">
                  <c:v>22.245126047807801</c:v>
                </c:pt>
                <c:pt idx="88">
                  <c:v>22.456618170993501</c:v>
                </c:pt>
                <c:pt idx="89">
                  <c:v>22.668110294179201</c:v>
                </c:pt>
                <c:pt idx="90">
                  <c:v>22.879602417365</c:v>
                </c:pt>
                <c:pt idx="91">
                  <c:v>23.091094540550699</c:v>
                </c:pt>
                <c:pt idx="92">
                  <c:v>23.302586663736399</c:v>
                </c:pt>
                <c:pt idx="93">
                  <c:v>23.514078786922099</c:v>
                </c:pt>
                <c:pt idx="94">
                  <c:v>23.725570910107901</c:v>
                </c:pt>
                <c:pt idx="95">
                  <c:v>23.937063033293601</c:v>
                </c:pt>
                <c:pt idx="96">
                  <c:v>24.148555156479301</c:v>
                </c:pt>
                <c:pt idx="97">
                  <c:v>24.360047279665</c:v>
                </c:pt>
                <c:pt idx="98">
                  <c:v>24.571539402850799</c:v>
                </c:pt>
                <c:pt idx="99">
                  <c:v>24.783031526036499</c:v>
                </c:pt>
                <c:pt idx="100">
                  <c:v>24.994523649222199</c:v>
                </c:pt>
                <c:pt idx="101">
                  <c:v>25.206015772407898</c:v>
                </c:pt>
                <c:pt idx="102">
                  <c:v>25.417507895593701</c:v>
                </c:pt>
                <c:pt idx="103">
                  <c:v>25.629000018779401</c:v>
                </c:pt>
                <c:pt idx="104">
                  <c:v>25.8404921419651</c:v>
                </c:pt>
                <c:pt idx="105">
                  <c:v>26.0519842651508</c:v>
                </c:pt>
                <c:pt idx="106">
                  <c:v>26.263476388336599</c:v>
                </c:pt>
                <c:pt idx="107">
                  <c:v>26.474968511522299</c:v>
                </c:pt>
                <c:pt idx="108">
                  <c:v>26.686460634707998</c:v>
                </c:pt>
                <c:pt idx="109">
                  <c:v>26.897952757893801</c:v>
                </c:pt>
                <c:pt idx="110">
                  <c:v>27.109444881079501</c:v>
                </c:pt>
                <c:pt idx="111">
                  <c:v>27.3209370042652</c:v>
                </c:pt>
                <c:pt idx="112">
                  <c:v>27.5324291274509</c:v>
                </c:pt>
                <c:pt idx="113">
                  <c:v>27.743921250636699</c:v>
                </c:pt>
                <c:pt idx="114">
                  <c:v>27.955413373822399</c:v>
                </c:pt>
                <c:pt idx="115">
                  <c:v>28.166905497008099</c:v>
                </c:pt>
                <c:pt idx="116">
                  <c:v>28.378397620193802</c:v>
                </c:pt>
                <c:pt idx="117">
                  <c:v>28.589889743379601</c:v>
                </c:pt>
                <c:pt idx="118">
                  <c:v>28.801381866565301</c:v>
                </c:pt>
              </c:numCache>
            </c:numRef>
          </c:xVal>
          <c:yVal>
            <c:numRef>
              <c:f>'r var'!$H$482:$H$600</c:f>
              <c:numCache>
                <c:formatCode>General</c:formatCode>
                <c:ptCount val="119"/>
                <c:pt idx="0">
                  <c:v>0.782108014335264</c:v>
                </c:pt>
                <c:pt idx="1">
                  <c:v>0.78698850839287304</c:v>
                </c:pt>
                <c:pt idx="2">
                  <c:v>0.79830438253656599</c:v>
                </c:pt>
                <c:pt idx="3">
                  <c:v>0.80795266461828696</c:v>
                </c:pt>
                <c:pt idx="4">
                  <c:v>0.81608278025729097</c:v>
                </c:pt>
                <c:pt idx="5">
                  <c:v>0.82283602832077296</c:v>
                </c:pt>
                <c:pt idx="6">
                  <c:v>0.82686752736914804</c:v>
                </c:pt>
                <c:pt idx="7">
                  <c:v>0.832241298529523</c:v>
                </c:pt>
                <c:pt idx="8">
                  <c:v>0.83666877762420999</c:v>
                </c:pt>
                <c:pt idx="9">
                  <c:v>0.84024867455979002</c:v>
                </c:pt>
                <c:pt idx="10">
                  <c:v>0.84307178288879003</c:v>
                </c:pt>
                <c:pt idx="11">
                  <c:v>0.84684776373355497</c:v>
                </c:pt>
                <c:pt idx="12">
                  <c:v>0.84911014997953205</c:v>
                </c:pt>
                <c:pt idx="13">
                  <c:v>0.85085437655836704</c:v>
                </c:pt>
                <c:pt idx="14">
                  <c:v>0.85213924904414096</c:v>
                </c:pt>
                <c:pt idx="15">
                  <c:v>0.85562299197438096</c:v>
                </c:pt>
                <c:pt idx="16">
                  <c:v>0.85663060958736104</c:v>
                </c:pt>
                <c:pt idx="17">
                  <c:v>0.85732206268762701</c:v>
                </c:pt>
                <c:pt idx="18">
                  <c:v>0.85773437942590303</c:v>
                </c:pt>
                <c:pt idx="19">
                  <c:v>0.85790063151403095</c:v>
                </c:pt>
                <c:pt idx="20">
                  <c:v>0.86118748147192703</c:v>
                </c:pt>
                <c:pt idx="21">
                  <c:v>0.86128413952671601</c:v>
                </c:pt>
                <c:pt idx="22">
                  <c:v>0.86121047569766096</c:v>
                </c:pt>
                <c:pt idx="23">
                  <c:v>0.860986803678638</c:v>
                </c:pt>
                <c:pt idx="24">
                  <c:v>0.86063106754074603</c:v>
                </c:pt>
                <c:pt idx="25">
                  <c:v>0.86373050597801904</c:v>
                </c:pt>
                <c:pt idx="26">
                  <c:v>0.86339475581109304</c:v>
                </c:pt>
                <c:pt idx="27">
                  <c:v>0.86296668716082603</c:v>
                </c:pt>
                <c:pt idx="28">
                  <c:v>0.86245715177361304</c:v>
                </c:pt>
                <c:pt idx="29">
                  <c:v>0.86187564698138797</c:v>
                </c:pt>
                <c:pt idx="30">
                  <c:v>0.86478997734122298</c:v>
                </c:pt>
                <c:pt idx="31">
                  <c:v>0.86426344050388504</c:v>
                </c:pt>
                <c:pt idx="32">
                  <c:v>0.863685857343371</c:v>
                </c:pt>
                <c:pt idx="33">
                  <c:v>0.86306290820712195</c:v>
                </c:pt>
                <c:pt idx="34">
                  <c:v>0.86570102945665495</c:v>
                </c:pt>
                <c:pt idx="35">
                  <c:v>0.86513568886062397</c:v>
                </c:pt>
                <c:pt idx="36">
                  <c:v>0.86453769978219497</c:v>
                </c:pt>
                <c:pt idx="37">
                  <c:v>0.86391044362791602</c:v>
                </c:pt>
                <c:pt idx="38">
                  <c:v>0.86325684061926999</c:v>
                </c:pt>
                <c:pt idx="39">
                  <c:v>0.86574153049319702</c:v>
                </c:pt>
                <c:pt idx="40">
                  <c:v>0.86514880631004598</c:v>
                </c:pt>
                <c:pt idx="41">
                  <c:v>0.86453664758330595</c:v>
                </c:pt>
                <c:pt idx="42">
                  <c:v>0.86390677512609304</c:v>
                </c:pt>
                <c:pt idx="43">
                  <c:v>0.86326066159852699</c:v>
                </c:pt>
                <c:pt idx="44">
                  <c:v>0.86560351133705404</c:v>
                </c:pt>
                <c:pt idx="45">
                  <c:v>0.86501579670590101</c:v>
                </c:pt>
                <c:pt idx="46">
                  <c:v>0.86441573038928499</c:v>
                </c:pt>
                <c:pt idx="47">
                  <c:v>0.86380416872969101</c:v>
                </c:pt>
                <c:pt idx="48">
                  <c:v>0.86318183604717202</c:v>
                </c:pt>
                <c:pt idx="49">
                  <c:v>0.86539487303812102</c:v>
                </c:pt>
                <c:pt idx="50">
                  <c:v>0.86482637848450805</c:v>
                </c:pt>
                <c:pt idx="51">
                  <c:v>0.86424941199359795</c:v>
                </c:pt>
                <c:pt idx="52">
                  <c:v>0.86366438589788896</c:v>
                </c:pt>
                <c:pt idx="53">
                  <c:v>0.86570394351385804</c:v>
                </c:pt>
                <c:pt idx="54">
                  <c:v>0.86516651935962396</c:v>
                </c:pt>
                <c:pt idx="55">
                  <c:v>0.86462259504927297</c:v>
                </c:pt>
                <c:pt idx="56">
                  <c:v>0.86407240007604802</c:v>
                </c:pt>
                <c:pt idx="57">
                  <c:v>0.86351612189467197</c:v>
                </c:pt>
                <c:pt idx="58">
                  <c:v>0.86545458122435903</c:v>
                </c:pt>
                <c:pt idx="59">
                  <c:v>0.864941438369767</c:v>
                </c:pt>
                <c:pt idx="60">
                  <c:v>0.86442324060931297</c:v>
                </c:pt>
                <c:pt idx="61">
                  <c:v>0.86390008555015796</c:v>
                </c:pt>
                <c:pt idx="62">
                  <c:v>0.86337204869586104</c:v>
                </c:pt>
                <c:pt idx="63">
                  <c:v>0.865218190014855</c:v>
                </c:pt>
                <c:pt idx="64">
                  <c:v>0.86472914302764203</c:v>
                </c:pt>
                <c:pt idx="65">
                  <c:v>0.86423594116960401</c:v>
                </c:pt>
                <c:pt idx="66">
                  <c:v>0.86373861721400202</c:v>
                </c:pt>
                <c:pt idx="67">
                  <c:v>0.86546152107528096</c:v>
                </c:pt>
                <c:pt idx="68">
                  <c:v>0.86499893594663901</c:v>
                </c:pt>
                <c:pt idx="69">
                  <c:v>0.864532787942487</c:v>
                </c:pt>
                <c:pt idx="70">
                  <c:v>0.86406308609695404</c:v>
                </c:pt>
                <c:pt idx="71">
                  <c:v>0.86358983236394404</c:v>
                </c:pt>
                <c:pt idx="72">
                  <c:v>0.86523914455490902</c:v>
                </c:pt>
                <c:pt idx="73">
                  <c:v>0.86479745123399498</c:v>
                </c:pt>
                <c:pt idx="74">
                  <c:v>0.86435264303245496</c:v>
                </c:pt>
                <c:pt idx="75">
                  <c:v>0.863904711909532</c:v>
                </c:pt>
                <c:pt idx="76">
                  <c:v>0.86345364603136598</c:v>
                </c:pt>
                <c:pt idx="77">
                  <c:v>0.86503516263733005</c:v>
                </c:pt>
                <c:pt idx="78">
                  <c:v>0.86461285336272498</c:v>
                </c:pt>
                <c:pt idx="79">
                  <c:v>0.86418776550628496</c:v>
                </c:pt>
                <c:pt idx="80">
                  <c:v>0.86375988389920799</c:v>
                </c:pt>
                <c:pt idx="81">
                  <c:v>0.86332919129784602</c:v>
                </c:pt>
                <c:pt idx="82">
                  <c:v>0.86484810565122305</c:v>
                </c:pt>
                <c:pt idx="83">
                  <c:v>0.86444370226310696</c:v>
                </c:pt>
                <c:pt idx="84">
                  <c:v>0.86403678705410902</c:v>
                </c:pt>
                <c:pt idx="85">
                  <c:v>0.86362734255360096</c:v>
                </c:pt>
                <c:pt idx="86">
                  <c:v>0.86506191784182795</c:v>
                </c:pt>
                <c:pt idx="87">
                  <c:v>0.86467631557810698</c:v>
                </c:pt>
                <c:pt idx="88">
                  <c:v>0.86428843875864703</c:v>
                </c:pt>
                <c:pt idx="89">
                  <c:v>0.86389827063245395</c:v>
                </c:pt>
                <c:pt idx="90">
                  <c:v>0.86350579368124003</c:v>
                </c:pt>
                <c:pt idx="91">
                  <c:v>0.86488870236836202</c:v>
                </c:pt>
                <c:pt idx="92">
                  <c:v>0.86451818142827697</c:v>
                </c:pt>
                <c:pt idx="93">
                  <c:v>0.86414557294666905</c:v>
                </c:pt>
                <c:pt idx="94">
                  <c:v>0.86377086081077303</c:v>
                </c:pt>
                <c:pt idx="95">
                  <c:v>0.86339402843444801</c:v>
                </c:pt>
                <c:pt idx="96">
                  <c:v>0.86472878150727495</c:v>
                </c:pt>
                <c:pt idx="97">
                  <c:v>0.86437223088667803</c:v>
                </c:pt>
                <c:pt idx="98">
                  <c:v>0.86401375448074702</c:v>
                </c:pt>
                <c:pt idx="99">
                  <c:v>0.86365333730876104</c:v>
                </c:pt>
                <c:pt idx="100">
                  <c:v>0.86329096407776296</c:v>
                </c:pt>
                <c:pt idx="101">
                  <c:v>0.86458073861962104</c:v>
                </c:pt>
                <c:pt idx="102">
                  <c:v>0.864237155667822</c:v>
                </c:pt>
                <c:pt idx="103">
                  <c:v>0.86389178898555896</c:v>
                </c:pt>
                <c:pt idx="104">
                  <c:v>0.86354462486412298</c:v>
                </c:pt>
                <c:pt idx="105">
                  <c:v>0.86477320031848004</c:v>
                </c:pt>
                <c:pt idx="106">
                  <c:v>0.86444332682317204</c:v>
                </c:pt>
                <c:pt idx="107">
                  <c:v>0.86411180796007003</c:v>
                </c:pt>
                <c:pt idx="108">
                  <c:v>0.86377863144182299</c:v>
                </c:pt>
                <c:pt idx="109">
                  <c:v>0.86344378481039497</c:v>
                </c:pt>
                <c:pt idx="110">
                  <c:v>0.86463419134422403</c:v>
                </c:pt>
                <c:pt idx="111">
                  <c:v>0.86431545537334997</c:v>
                </c:pt>
                <c:pt idx="112">
                  <c:v>0.86399518565615996</c:v>
                </c:pt>
                <c:pt idx="113">
                  <c:v>0.863673371030524</c:v>
                </c:pt>
                <c:pt idx="114">
                  <c:v>0.86335000020074404</c:v>
                </c:pt>
                <c:pt idx="115">
                  <c:v>0.864504495087142</c:v>
                </c:pt>
                <c:pt idx="116">
                  <c:v>0.86419617146648897</c:v>
                </c:pt>
                <c:pt idx="117">
                  <c:v>0.86388641448201697</c:v>
                </c:pt>
                <c:pt idx="118">
                  <c:v>0.86357521399919901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B-40B1-A63B-23EDD77E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43520"/>
        <c:axId val="251241600"/>
      </c:scatterChart>
      <c:valAx>
        <c:axId val="251217024"/>
        <c:scaling>
          <c:orientation val="minMax"/>
          <c:max val="2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8944"/>
        <c:crosses val="autoZero"/>
        <c:crossBetween val="midCat"/>
      </c:valAx>
      <c:valAx>
        <c:axId val="2512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0070C0"/>
                    </a:solidFill>
                  </a:rPr>
                  <a:t>Refl</a:t>
                </a:r>
              </a:p>
            </c:rich>
          </c:tx>
          <c:layout/>
          <c:overlay val="0"/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7024"/>
        <c:crosses val="autoZero"/>
        <c:crossBetween val="midCat"/>
      </c:valAx>
      <c:valAx>
        <c:axId val="251241600"/>
        <c:scaling>
          <c:orientation val="minMax"/>
          <c:max val="9.0000000000000024E-2"/>
        </c:scaling>
        <c:delete val="0"/>
        <c:axPos val="r"/>
        <c:title>
          <c:tx>
            <c:rich>
              <a:bodyPr/>
              <a:lstStyle/>
              <a:p>
                <a:pPr>
                  <a:defRPr sz="900">
                    <a:solidFill>
                      <a:srgbClr val="FF0000"/>
                    </a:solidFill>
                  </a:defRPr>
                </a:pPr>
                <a:r>
                  <a:rPr lang="en-US" sz="900">
                    <a:solidFill>
                      <a:srgbClr val="FF0000"/>
                    </a:solidFill>
                  </a:rPr>
                  <a:t>Tran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FF0000"/>
                </a:solidFill>
              </a:defRPr>
            </a:pPr>
            <a:endParaRPr lang="en-US"/>
          </a:p>
        </c:txPr>
        <c:crossAx val="251243520"/>
        <c:crosses val="max"/>
        <c:crossBetween val="midCat"/>
      </c:valAx>
      <c:valAx>
        <c:axId val="2512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2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82098639878359"/>
          <c:y val="0.92187445319335082"/>
          <c:w val="0.399635056278779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324138</xdr:colOff>
      <xdr:row>3</xdr:row>
      <xdr:rowOff>78803</xdr:rowOff>
    </xdr:from>
    <xdr:to>
      <xdr:col>21</xdr:col>
      <xdr:colOff>22802</xdr:colOff>
      <xdr:row>17</xdr:row>
      <xdr:rowOff>155003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398607</xdr:colOff>
      <xdr:row>122</xdr:row>
      <xdr:rowOff>144629</xdr:rowOff>
    </xdr:from>
    <xdr:to>
      <xdr:col>21</xdr:col>
      <xdr:colOff>97271</xdr:colOff>
      <xdr:row>137</xdr:row>
      <xdr:rowOff>30329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403803</xdr:colOff>
      <xdr:row>137</xdr:row>
      <xdr:rowOff>80551</xdr:rowOff>
    </xdr:from>
    <xdr:to>
      <xdr:col>21</xdr:col>
      <xdr:colOff>102467</xdr:colOff>
      <xdr:row>151</xdr:row>
      <xdr:rowOff>156751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412463</xdr:colOff>
      <xdr:row>244</xdr:row>
      <xdr:rowOff>158503</xdr:rowOff>
    </xdr:from>
    <xdr:to>
      <xdr:col>21</xdr:col>
      <xdr:colOff>111127</xdr:colOff>
      <xdr:row>259</xdr:row>
      <xdr:rowOff>44203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417659</xdr:colOff>
      <xdr:row>259</xdr:row>
      <xdr:rowOff>94425</xdr:rowOff>
    </xdr:from>
    <xdr:to>
      <xdr:col>21</xdr:col>
      <xdr:colOff>116323</xdr:colOff>
      <xdr:row>273</xdr:row>
      <xdr:rowOff>170625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362</xdr:row>
      <xdr:rowOff>0</xdr:rowOff>
    </xdr:from>
    <xdr:to>
      <xdr:col>21</xdr:col>
      <xdr:colOff>304801</xdr:colOff>
      <xdr:row>376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8658</xdr:colOff>
      <xdr:row>377</xdr:row>
      <xdr:rowOff>103909</xdr:rowOff>
    </xdr:from>
    <xdr:to>
      <xdr:col>21</xdr:col>
      <xdr:colOff>285749</xdr:colOff>
      <xdr:row>393</xdr:row>
      <xdr:rowOff>148167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602675</xdr:colOff>
      <xdr:row>481</xdr:row>
      <xdr:rowOff>117781</xdr:rowOff>
    </xdr:from>
    <xdr:to>
      <xdr:col>21</xdr:col>
      <xdr:colOff>301339</xdr:colOff>
      <xdr:row>496</xdr:row>
      <xdr:rowOff>3481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1734</xdr:colOff>
      <xdr:row>496</xdr:row>
      <xdr:rowOff>53703</xdr:rowOff>
    </xdr:from>
    <xdr:to>
      <xdr:col>21</xdr:col>
      <xdr:colOff>306535</xdr:colOff>
      <xdr:row>510</xdr:row>
      <xdr:rowOff>129903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207596</xdr:colOff>
      <xdr:row>18</xdr:row>
      <xdr:rowOff>163968</xdr:rowOff>
    </xdr:from>
    <xdr:to>
      <xdr:col>20</xdr:col>
      <xdr:colOff>511378</xdr:colOff>
      <xdr:row>33</xdr:row>
      <xdr:rowOff>49668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606913</xdr:colOff>
      <xdr:row>603</xdr:row>
      <xdr:rowOff>121950</xdr:rowOff>
    </xdr:from>
    <xdr:to>
      <xdr:col>21</xdr:col>
      <xdr:colOff>305577</xdr:colOff>
      <xdr:row>618</xdr:row>
      <xdr:rowOff>7650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5972</xdr:colOff>
      <xdr:row>618</xdr:row>
      <xdr:rowOff>57872</xdr:rowOff>
    </xdr:from>
    <xdr:to>
      <xdr:col>21</xdr:col>
      <xdr:colOff>310773</xdr:colOff>
      <xdr:row>632</xdr:row>
      <xdr:rowOff>134072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95250</xdr:colOff>
      <xdr:row>633</xdr:row>
      <xdr:rowOff>110067</xdr:rowOff>
    </xdr:from>
    <xdr:to>
      <xdr:col>20</xdr:col>
      <xdr:colOff>105834</xdr:colOff>
      <xdr:row>647</xdr:row>
      <xdr:rowOff>186267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78317</xdr:colOff>
      <xdr:row>648</xdr:row>
      <xdr:rowOff>124884</xdr:rowOff>
    </xdr:from>
    <xdr:to>
      <xdr:col>20</xdr:col>
      <xdr:colOff>88901</xdr:colOff>
      <xdr:row>663</xdr:row>
      <xdr:rowOff>10584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99488</xdr:colOff>
      <xdr:row>664</xdr:row>
      <xdr:rowOff>71927</xdr:rowOff>
    </xdr:from>
    <xdr:to>
      <xdr:col>20</xdr:col>
      <xdr:colOff>110072</xdr:colOff>
      <xdr:row>678</xdr:row>
      <xdr:rowOff>148127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82555</xdr:colOff>
      <xdr:row>679</xdr:row>
      <xdr:rowOff>86744</xdr:rowOff>
    </xdr:from>
    <xdr:to>
      <xdr:col>20</xdr:col>
      <xdr:colOff>93139</xdr:colOff>
      <xdr:row>693</xdr:row>
      <xdr:rowOff>162944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97371</xdr:colOff>
      <xdr:row>694</xdr:row>
      <xdr:rowOff>38059</xdr:rowOff>
    </xdr:from>
    <xdr:to>
      <xdr:col>20</xdr:col>
      <xdr:colOff>107955</xdr:colOff>
      <xdr:row>711</xdr:row>
      <xdr:rowOff>137582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105833</xdr:colOff>
      <xdr:row>3</xdr:row>
      <xdr:rowOff>162983</xdr:rowOff>
    </xdr:from>
    <xdr:to>
      <xdr:col>30</xdr:col>
      <xdr:colOff>592667</xdr:colOff>
      <xdr:row>18</xdr:row>
      <xdr:rowOff>48683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600074</xdr:colOff>
      <xdr:row>11</xdr:row>
      <xdr:rowOff>171450</xdr:rowOff>
    </xdr:from>
    <xdr:to>
      <xdr:col>20</xdr:col>
      <xdr:colOff>609599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23</xdr:row>
      <xdr:rowOff>161925</xdr:rowOff>
    </xdr:from>
    <xdr:to>
      <xdr:col>20</xdr:col>
      <xdr:colOff>209550</xdr:colOff>
      <xdr:row>38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6</xdr:row>
      <xdr:rowOff>76200</xdr:rowOff>
    </xdr:from>
    <xdr:to>
      <xdr:col>12</xdr:col>
      <xdr:colOff>590550</xdr:colOff>
      <xdr:row>10</xdr:row>
      <xdr:rowOff>180976</xdr:rowOff>
    </xdr:to>
    <xdr:cxnSp macro="">
      <xdr:nvCxnSpPr>
        <xdr:cNvPr id="6" name="Straight Connector 5"/>
        <xdr:cNvCxnSpPr/>
      </xdr:nvCxnSpPr>
      <xdr:spPr>
        <a:xfrm flipV="1">
          <a:off x="5695950" y="1219200"/>
          <a:ext cx="2428875" cy="866776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3</xdr:row>
      <xdr:rowOff>38100</xdr:rowOff>
    </xdr:from>
    <xdr:to>
      <xdr:col>21</xdr:col>
      <xdr:colOff>366712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4</xdr:row>
      <xdr:rowOff>19049</xdr:rowOff>
    </xdr:from>
    <xdr:to>
      <xdr:col>24</xdr:col>
      <xdr:colOff>85725</xdr:colOff>
      <xdr:row>23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25</xdr:row>
      <xdr:rowOff>180974</xdr:rowOff>
    </xdr:from>
    <xdr:to>
      <xdr:col>24</xdr:col>
      <xdr:colOff>95250</xdr:colOff>
      <xdr:row>45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46</xdr:row>
      <xdr:rowOff>171449</xdr:rowOff>
    </xdr:from>
    <xdr:to>
      <xdr:col>20</xdr:col>
      <xdr:colOff>333375</xdr:colOff>
      <xdr:row>66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1"/>
  <sheetViews>
    <sheetView topLeftCell="C1" zoomScale="90" zoomScaleNormal="90" workbookViewId="0">
      <selection activeCell="Y32" sqref="Y32"/>
    </sheetView>
  </sheetViews>
  <sheetFormatPr defaultRowHeight="15" x14ac:dyDescent="0.25"/>
  <cols>
    <col min="2" max="2" width="7" customWidth="1"/>
    <col min="4" max="5" width="6" customWidth="1"/>
    <col min="6" max="6" width="7.42578125" customWidth="1"/>
    <col min="20" max="20" width="9.42578125" customWidth="1"/>
    <col min="23" max="23" width="10.85546875" customWidth="1"/>
    <col min="24" max="24" width="7.7109375" customWidth="1"/>
    <col min="26" max="26" width="7.42578125" customWidth="1"/>
  </cols>
  <sheetData>
    <row r="1" spans="1:23" x14ac:dyDescent="0.25">
      <c r="A1" t="s">
        <v>2</v>
      </c>
      <c r="B1" t="s">
        <v>3</v>
      </c>
      <c r="C1" t="s">
        <v>0</v>
      </c>
      <c r="D1" t="s">
        <v>1</v>
      </c>
      <c r="E1" t="s">
        <v>15</v>
      </c>
      <c r="F1" t="s">
        <v>16</v>
      </c>
      <c r="G1" t="s">
        <v>4</v>
      </c>
      <c r="H1" t="s">
        <v>5</v>
      </c>
      <c r="I1" t="s">
        <v>6</v>
      </c>
      <c r="J1" s="2" t="s">
        <v>8</v>
      </c>
      <c r="K1" s="2" t="s">
        <v>9</v>
      </c>
      <c r="L1" s="2" t="s">
        <v>7</v>
      </c>
      <c r="M1" t="s">
        <v>10</v>
      </c>
    </row>
    <row r="2" spans="1:23" x14ac:dyDescent="0.25">
      <c r="A2">
        <v>0.42813116920885402</v>
      </c>
      <c r="B2">
        <v>0.05</v>
      </c>
      <c r="C2">
        <v>2E-3</v>
      </c>
      <c r="D2">
        <v>3.8453113306495701</v>
      </c>
      <c r="E2">
        <v>4</v>
      </c>
      <c r="F2">
        <v>0.96132783266239297</v>
      </c>
      <c r="G2">
        <v>6.9539512288186403E-2</v>
      </c>
      <c r="H2">
        <v>0.83059674266750805</v>
      </c>
      <c r="I2">
        <v>9.9863745044305396E-2</v>
      </c>
      <c r="J2">
        <f t="shared" ref="J2:J65" si="0">-LOG(G2)</f>
        <v>1.157768359544221</v>
      </c>
      <c r="K2">
        <f t="shared" ref="K2:K65" si="1">-LOG(H2)</f>
        <v>8.0609776385664911E-2</v>
      </c>
      <c r="L2">
        <f t="shared" ref="L2:L65" si="2">-LOG(I2)</f>
        <v>1.0005921512632974</v>
      </c>
      <c r="M2" s="3">
        <f>G2+H2+I2</f>
        <v>0.99999999999999989</v>
      </c>
      <c r="Q2">
        <v>3.9510573922424399</v>
      </c>
      <c r="W2">
        <f>C2/D2</f>
        <v>5.2011393305367284E-4</v>
      </c>
    </row>
    <row r="3" spans="1:23" x14ac:dyDescent="0.25">
      <c r="A3">
        <v>0.42813116920885402</v>
      </c>
      <c r="B3">
        <v>0.05</v>
      </c>
      <c r="C3">
        <v>2.1099999999999999E-3</v>
      </c>
      <c r="D3">
        <v>4.0568034538353004</v>
      </c>
      <c r="E3">
        <v>5</v>
      </c>
      <c r="F3">
        <v>0.81136069076705997</v>
      </c>
      <c r="G3">
        <v>6.6634866463329903E-2</v>
      </c>
      <c r="H3">
        <v>0.83365762087509698</v>
      </c>
      <c r="I3">
        <v>9.9707512661573502E-2</v>
      </c>
      <c r="J3">
        <f t="shared" si="0"/>
        <v>1.1762984682718134</v>
      </c>
      <c r="K3">
        <f t="shared" si="1"/>
        <v>7.9012275374617913E-2</v>
      </c>
      <c r="L3">
        <f t="shared" si="2"/>
        <v>1.0012721176708408</v>
      </c>
      <c r="M3" s="3">
        <f t="shared" ref="M3:M66" si="3">G3+H3+I3</f>
        <v>1.0000000000000004</v>
      </c>
      <c r="W3">
        <f t="shared" ref="W3:W20" si="4">C3/D3</f>
        <v>5.201139330536723E-4</v>
      </c>
    </row>
    <row r="4" spans="1:23" x14ac:dyDescent="0.25">
      <c r="A4">
        <v>0.42813116920885402</v>
      </c>
      <c r="B4">
        <v>0.05</v>
      </c>
      <c r="C4">
        <v>2.2200000000000002E-3</v>
      </c>
      <c r="D4">
        <v>4.2682955770210302</v>
      </c>
      <c r="E4">
        <v>5</v>
      </c>
      <c r="F4">
        <v>0.85365911540420503</v>
      </c>
      <c r="G4">
        <v>6.7611149154172698E-2</v>
      </c>
      <c r="H4">
        <v>0.84700645112335704</v>
      </c>
      <c r="I4">
        <v>8.5382399722469998E-2</v>
      </c>
      <c r="J4">
        <f t="shared" si="0"/>
        <v>1.169981682506793</v>
      </c>
      <c r="K4">
        <f t="shared" si="1"/>
        <v>7.2113281904704354E-2</v>
      </c>
      <c r="L4">
        <f t="shared" si="2"/>
        <v>1.068631643259162</v>
      </c>
      <c r="M4" s="3">
        <f t="shared" si="3"/>
        <v>0.99999999999999967</v>
      </c>
      <c r="W4">
        <f t="shared" si="4"/>
        <v>5.2011393305367198E-4</v>
      </c>
    </row>
    <row r="5" spans="1:23" x14ac:dyDescent="0.25">
      <c r="A5">
        <v>0.42813116920885402</v>
      </c>
      <c r="B5">
        <v>0.05</v>
      </c>
      <c r="C5">
        <v>2.33E-3</v>
      </c>
      <c r="D5">
        <v>4.4797877002067503</v>
      </c>
      <c r="E5">
        <v>5</v>
      </c>
      <c r="F5">
        <v>0.89595754004134998</v>
      </c>
      <c r="G5">
        <v>6.8565847099417807E-2</v>
      </c>
      <c r="H5">
        <v>0.85868309417919497</v>
      </c>
      <c r="I5">
        <v>7.2751058721387304E-2</v>
      </c>
      <c r="J5">
        <f t="shared" si="0"/>
        <v>1.1638921541138196</v>
      </c>
      <c r="K5">
        <f t="shared" si="1"/>
        <v>6.6167087441284786E-2</v>
      </c>
      <c r="L5">
        <f t="shared" si="2"/>
        <v>1.1381606821563406</v>
      </c>
      <c r="M5" s="3">
        <f t="shared" si="3"/>
        <v>1</v>
      </c>
      <c r="W5">
        <f t="shared" si="4"/>
        <v>5.2011393305367274E-4</v>
      </c>
    </row>
    <row r="6" spans="1:23" x14ac:dyDescent="0.25">
      <c r="A6">
        <v>0.42813116920885402</v>
      </c>
      <c r="B6">
        <v>0.05</v>
      </c>
      <c r="C6">
        <v>2.4399999999999999E-3</v>
      </c>
      <c r="D6">
        <v>4.6912798233924802</v>
      </c>
      <c r="E6">
        <v>5</v>
      </c>
      <c r="F6">
        <v>0.93825596467849603</v>
      </c>
      <c r="G6">
        <v>6.9508498482183101E-2</v>
      </c>
      <c r="H6">
        <v>0.868832578140879</v>
      </c>
      <c r="I6">
        <v>6.1658923376937499E-2</v>
      </c>
      <c r="J6">
        <f t="shared" si="0"/>
        <v>1.1579620929886447</v>
      </c>
      <c r="K6">
        <f t="shared" si="1"/>
        <v>6.106390294681243E-2</v>
      </c>
      <c r="L6">
        <f t="shared" si="2"/>
        <v>1.210004062735317</v>
      </c>
      <c r="M6" s="3">
        <f t="shared" si="3"/>
        <v>0.99999999999999956</v>
      </c>
      <c r="W6">
        <f t="shared" si="4"/>
        <v>5.201139330536723E-4</v>
      </c>
    </row>
    <row r="7" spans="1:23" x14ac:dyDescent="0.25">
      <c r="A7">
        <v>0.42813116920885402</v>
      </c>
      <c r="B7">
        <v>0.05</v>
      </c>
      <c r="C7">
        <v>2.5500000000000002E-3</v>
      </c>
      <c r="D7">
        <v>4.90277194657821</v>
      </c>
      <c r="E7">
        <v>5</v>
      </c>
      <c r="F7">
        <v>0.98055438931564098</v>
      </c>
      <c r="G7">
        <v>7.0446993666018295E-2</v>
      </c>
      <c r="H7">
        <v>0.87759188797521204</v>
      </c>
      <c r="I7">
        <v>5.1961118358769903E-2</v>
      </c>
      <c r="J7">
        <f t="shared" si="0"/>
        <v>1.1521375357287578</v>
      </c>
      <c r="K7">
        <f t="shared" si="1"/>
        <v>5.6707399817899629E-2</v>
      </c>
      <c r="L7">
        <f t="shared" si="2"/>
        <v>1.2843215101814638</v>
      </c>
      <c r="M7" s="3">
        <f t="shared" si="3"/>
        <v>1.0000000000000002</v>
      </c>
      <c r="W7">
        <f t="shared" si="4"/>
        <v>5.2011393305367198E-4</v>
      </c>
    </row>
    <row r="8" spans="1:23" x14ac:dyDescent="0.25">
      <c r="A8">
        <v>0.42813116920885402</v>
      </c>
      <c r="B8">
        <v>0.05</v>
      </c>
      <c r="C8">
        <v>2.66E-3</v>
      </c>
      <c r="D8">
        <v>5.1142640697639301</v>
      </c>
      <c r="E8">
        <v>6</v>
      </c>
      <c r="F8">
        <v>0.85237734496065498</v>
      </c>
      <c r="G8">
        <v>6.7896518376829806E-2</v>
      </c>
      <c r="H8">
        <v>0.87955984523786601</v>
      </c>
      <c r="I8">
        <v>5.2543636385303898E-2</v>
      </c>
      <c r="J8">
        <f t="shared" si="0"/>
        <v>1.1681524950640925</v>
      </c>
      <c r="K8">
        <f t="shared" si="1"/>
        <v>5.5734605811570283E-2</v>
      </c>
      <c r="L8">
        <f t="shared" si="2"/>
        <v>1.2794798743093254</v>
      </c>
      <c r="M8" s="3">
        <f t="shared" si="3"/>
        <v>0.99999999999999967</v>
      </c>
      <c r="W8">
        <f t="shared" si="4"/>
        <v>5.2011393305367263E-4</v>
      </c>
    </row>
    <row r="9" spans="1:23" x14ac:dyDescent="0.25">
      <c r="A9">
        <v>0.42813116920885402</v>
      </c>
      <c r="B9">
        <v>0.05</v>
      </c>
      <c r="C9">
        <v>2.7699999999999999E-3</v>
      </c>
      <c r="D9">
        <v>5.32575619294966</v>
      </c>
      <c r="E9">
        <v>6</v>
      </c>
      <c r="F9">
        <v>0.88762603215827596</v>
      </c>
      <c r="G9">
        <v>6.8630185960891599E-2</v>
      </c>
      <c r="H9">
        <v>0.88657197128154697</v>
      </c>
      <c r="I9">
        <v>4.4797842757561199E-2</v>
      </c>
      <c r="J9">
        <f t="shared" si="0"/>
        <v>1.1634848243399909</v>
      </c>
      <c r="K9">
        <f t="shared" si="1"/>
        <v>5.2286002915068519E-2</v>
      </c>
      <c r="L9">
        <f t="shared" si="2"/>
        <v>1.3487428989716028</v>
      </c>
      <c r="M9" s="3">
        <f t="shared" si="3"/>
        <v>0.99999999999999967</v>
      </c>
      <c r="W9">
        <f t="shared" si="4"/>
        <v>5.201139330536723E-4</v>
      </c>
    </row>
    <row r="10" spans="1:23" x14ac:dyDescent="0.25">
      <c r="A10">
        <v>0.42813116920885402</v>
      </c>
      <c r="B10">
        <v>0.05</v>
      </c>
      <c r="C10">
        <v>2.8800000000000002E-3</v>
      </c>
      <c r="D10">
        <v>5.53724831613538</v>
      </c>
      <c r="E10">
        <v>6</v>
      </c>
      <c r="F10">
        <v>0.92287471935589704</v>
      </c>
      <c r="G10">
        <v>6.9365325614205803E-2</v>
      </c>
      <c r="H10">
        <v>0.89260782944042105</v>
      </c>
      <c r="I10">
        <v>3.8026844945373402E-2</v>
      </c>
      <c r="J10">
        <f t="shared" si="0"/>
        <v>1.15885757072111</v>
      </c>
      <c r="K10">
        <f t="shared" si="1"/>
        <v>4.9339308098381426E-2</v>
      </c>
      <c r="L10">
        <f t="shared" si="2"/>
        <v>1.4199097061334074</v>
      </c>
      <c r="M10" s="3">
        <f t="shared" si="3"/>
        <v>1.0000000000000002</v>
      </c>
      <c r="W10">
        <f t="shared" si="4"/>
        <v>5.2011393305367295E-4</v>
      </c>
    </row>
    <row r="11" spans="1:23" x14ac:dyDescent="0.25">
      <c r="A11">
        <v>0.42813116920885402</v>
      </c>
      <c r="B11">
        <v>0.05</v>
      </c>
      <c r="C11">
        <v>2.99E-3</v>
      </c>
      <c r="D11">
        <v>5.7487404393211099</v>
      </c>
      <c r="E11">
        <v>6</v>
      </c>
      <c r="F11">
        <v>0.95812340655351802</v>
      </c>
      <c r="G11">
        <v>7.0105232375749699E-2</v>
      </c>
      <c r="H11">
        <v>0.89776467724485298</v>
      </c>
      <c r="I11">
        <v>3.2130090379396903E-2</v>
      </c>
      <c r="J11">
        <f t="shared" si="0"/>
        <v>1.1542495668106298</v>
      </c>
      <c r="K11">
        <f t="shared" si="1"/>
        <v>4.6837486013258003E-2</v>
      </c>
      <c r="L11">
        <f t="shared" si="2"/>
        <v>1.4930880528108179</v>
      </c>
      <c r="M11" s="3">
        <f t="shared" si="3"/>
        <v>0.99999999999999956</v>
      </c>
      <c r="W11">
        <f t="shared" si="4"/>
        <v>5.2011393305367263E-4</v>
      </c>
    </row>
    <row r="12" spans="1:23" x14ac:dyDescent="0.25">
      <c r="A12">
        <v>0.42813116920885402</v>
      </c>
      <c r="B12">
        <v>0.05</v>
      </c>
      <c r="C12">
        <v>3.0999999999999999E-3</v>
      </c>
      <c r="D12">
        <v>5.9602325625068397</v>
      </c>
      <c r="E12">
        <v>6</v>
      </c>
      <c r="F12">
        <v>0.99337209375114</v>
      </c>
      <c r="G12">
        <v>7.0852617137331098E-2</v>
      </c>
      <c r="H12">
        <v>0.90213238571667898</v>
      </c>
      <c r="I12">
        <v>2.7014997145989199E-2</v>
      </c>
      <c r="J12">
        <f t="shared" si="0"/>
        <v>1.1496441032526656</v>
      </c>
      <c r="K12">
        <f t="shared" si="1"/>
        <v>4.4729726130508407E-2</v>
      </c>
      <c r="L12">
        <f t="shared" si="2"/>
        <v>1.5683950740060073</v>
      </c>
      <c r="M12" s="3">
        <f t="shared" si="3"/>
        <v>0.99999999999999933</v>
      </c>
      <c r="W12">
        <f t="shared" si="4"/>
        <v>5.201139330536723E-4</v>
      </c>
    </row>
    <row r="13" spans="1:23" x14ac:dyDescent="0.25">
      <c r="A13">
        <v>0.42813116920885402</v>
      </c>
      <c r="B13">
        <v>0.05</v>
      </c>
      <c r="C13">
        <v>3.2100000000000002E-3</v>
      </c>
      <c r="D13">
        <v>6.1717246856925598</v>
      </c>
      <c r="E13">
        <v>7</v>
      </c>
      <c r="F13">
        <v>0.88167495509893801</v>
      </c>
      <c r="G13">
        <v>6.8600020066537704E-2</v>
      </c>
      <c r="H13">
        <v>0.90381959596822703</v>
      </c>
      <c r="I13">
        <v>2.75803839652357E-2</v>
      </c>
      <c r="J13">
        <f t="shared" si="0"/>
        <v>1.1636757572555614</v>
      </c>
      <c r="K13">
        <f t="shared" si="1"/>
        <v>4.3918246841274815E-2</v>
      </c>
      <c r="L13">
        <f t="shared" si="2"/>
        <v>1.5593996920099749</v>
      </c>
      <c r="M13" s="3">
        <f t="shared" si="3"/>
        <v>1.0000000000000004</v>
      </c>
      <c r="W13">
        <f t="shared" si="4"/>
        <v>5.2011393305367284E-4</v>
      </c>
    </row>
    <row r="14" spans="1:23" x14ac:dyDescent="0.25">
      <c r="A14">
        <v>0.42813116920885402</v>
      </c>
      <c r="B14">
        <v>0.05</v>
      </c>
      <c r="C14">
        <v>3.32E-3</v>
      </c>
      <c r="D14">
        <v>6.3832168088782897</v>
      </c>
      <c r="E14">
        <v>7</v>
      </c>
      <c r="F14">
        <v>0.91188811555404103</v>
      </c>
      <c r="G14">
        <v>6.9209145959707799E-2</v>
      </c>
      <c r="H14">
        <v>0.90735351524172403</v>
      </c>
      <c r="I14">
        <v>2.3437338798568699E-2</v>
      </c>
      <c r="J14">
        <f t="shared" si="0"/>
        <v>1.1598365099165147</v>
      </c>
      <c r="K14">
        <f t="shared" si="1"/>
        <v>4.2223473903076958E-2</v>
      </c>
      <c r="L14">
        <f t="shared" si="2"/>
        <v>1.6300917019845407</v>
      </c>
      <c r="M14" s="3">
        <f t="shared" si="3"/>
        <v>1.0000000000000007</v>
      </c>
      <c r="W14">
        <f t="shared" si="4"/>
        <v>5.2011393305367252E-4</v>
      </c>
    </row>
    <row r="15" spans="1:23" x14ac:dyDescent="0.25">
      <c r="A15">
        <v>0.42813116920885402</v>
      </c>
      <c r="B15">
        <v>0.05</v>
      </c>
      <c r="C15">
        <v>3.4299999999999999E-3</v>
      </c>
      <c r="D15">
        <v>6.5947089320640204</v>
      </c>
      <c r="E15">
        <v>7</v>
      </c>
      <c r="F15">
        <v>0.94210127600914495</v>
      </c>
      <c r="G15">
        <v>6.9825067414781894E-2</v>
      </c>
      <c r="H15">
        <v>0.91033583549185204</v>
      </c>
      <c r="I15">
        <v>1.98390970933661E-2</v>
      </c>
      <c r="J15">
        <f t="shared" si="0"/>
        <v>1.1559886363236471</v>
      </c>
      <c r="K15">
        <f t="shared" si="1"/>
        <v>4.0798360871971487E-2</v>
      </c>
      <c r="L15">
        <f t="shared" si="2"/>
        <v>1.7024780971159021</v>
      </c>
      <c r="M15" s="3">
        <f t="shared" si="3"/>
        <v>1</v>
      </c>
      <c r="W15">
        <f>C15/D15</f>
        <v>5.2011393305367219E-4</v>
      </c>
    </row>
    <row r="16" spans="1:23" x14ac:dyDescent="0.25">
      <c r="A16">
        <v>0.42813116920885402</v>
      </c>
      <c r="B16">
        <v>0.05</v>
      </c>
      <c r="C16">
        <v>3.5400000000000002E-3</v>
      </c>
      <c r="D16">
        <v>6.8062010552497396</v>
      </c>
      <c r="E16">
        <v>7</v>
      </c>
      <c r="F16">
        <v>0.97231443646424898</v>
      </c>
      <c r="G16">
        <v>7.0448943716114695E-2</v>
      </c>
      <c r="H16">
        <v>0.91282637493403096</v>
      </c>
      <c r="I16">
        <v>1.6724681349854598E-2</v>
      </c>
      <c r="J16">
        <f t="shared" si="0"/>
        <v>1.1521255141472686</v>
      </c>
      <c r="K16">
        <f t="shared" si="1"/>
        <v>3.9611820032844268E-2</v>
      </c>
      <c r="L16">
        <f t="shared" si="2"/>
        <v>1.7766421479588317</v>
      </c>
      <c r="M16" s="3">
        <f t="shared" si="3"/>
        <v>1.0000000000000002</v>
      </c>
      <c r="W16">
        <f t="shared" si="4"/>
        <v>5.2011393305367284E-4</v>
      </c>
    </row>
    <row r="17" spans="1:28" x14ac:dyDescent="0.25">
      <c r="A17">
        <v>0.42813116920885402</v>
      </c>
      <c r="B17">
        <v>0.05</v>
      </c>
      <c r="C17">
        <v>3.65E-3</v>
      </c>
      <c r="D17">
        <v>7.0176931784354704</v>
      </c>
      <c r="E17">
        <v>8</v>
      </c>
      <c r="F17">
        <v>0.87721164730443402</v>
      </c>
      <c r="G17">
        <v>6.8545620981237496E-2</v>
      </c>
      <c r="H17">
        <v>0.91447599657065504</v>
      </c>
      <c r="I17">
        <v>1.6978382448107399E-2</v>
      </c>
      <c r="J17">
        <f t="shared" si="0"/>
        <v>1.1640202847757215</v>
      </c>
      <c r="K17">
        <f t="shared" si="1"/>
        <v>3.882768952460474E-2</v>
      </c>
      <c r="L17">
        <f t="shared" si="2"/>
        <v>1.7701036879038343</v>
      </c>
      <c r="M17" s="3">
        <f t="shared" si="3"/>
        <v>1</v>
      </c>
      <c r="W17">
        <f t="shared" si="4"/>
        <v>5.2011393305367241E-4</v>
      </c>
    </row>
    <row r="18" spans="1:28" x14ac:dyDescent="0.25">
      <c r="A18">
        <v>0.42813116920885402</v>
      </c>
      <c r="B18">
        <v>0.05</v>
      </c>
      <c r="C18">
        <v>3.7599999999999999E-3</v>
      </c>
      <c r="D18">
        <v>7.2291853016212002</v>
      </c>
      <c r="E18">
        <v>8</v>
      </c>
      <c r="F18">
        <v>0.90364816270264903</v>
      </c>
      <c r="G18">
        <v>6.9069629764106202E-2</v>
      </c>
      <c r="H18">
        <v>0.91649074439765998</v>
      </c>
      <c r="I18">
        <v>1.4439625838233199E-2</v>
      </c>
      <c r="J18">
        <f t="shared" si="0"/>
        <v>1.1607128719486326</v>
      </c>
      <c r="K18">
        <f t="shared" si="1"/>
        <v>3.7871916601731864E-2</v>
      </c>
      <c r="L18">
        <f t="shared" si="2"/>
        <v>1.8404440601248255</v>
      </c>
      <c r="M18" s="3">
        <f t="shared" si="3"/>
        <v>0.99999999999999944</v>
      </c>
      <c r="W18">
        <f t="shared" si="4"/>
        <v>5.2011393305367219E-4</v>
      </c>
    </row>
    <row r="19" spans="1:28" x14ac:dyDescent="0.25">
      <c r="A19">
        <v>0.42813116920885402</v>
      </c>
      <c r="B19">
        <v>0.05</v>
      </c>
      <c r="C19">
        <v>3.8700000000000002E-3</v>
      </c>
      <c r="D19">
        <v>7.4406774248069203</v>
      </c>
      <c r="E19">
        <v>8</v>
      </c>
      <c r="F19">
        <v>0.93008467810086504</v>
      </c>
      <c r="G19">
        <v>6.9600192415700493E-2</v>
      </c>
      <c r="H19">
        <v>0.918160633672918</v>
      </c>
      <c r="I19">
        <v>1.2239173911380999E-2</v>
      </c>
      <c r="J19">
        <f t="shared" si="0"/>
        <v>1.15738955974344</v>
      </c>
      <c r="K19">
        <f t="shared" si="1"/>
        <v>3.7081331636572776E-2</v>
      </c>
      <c r="L19">
        <f t="shared" si="2"/>
        <v>1.9122478941051677</v>
      </c>
      <c r="M19" s="3">
        <f t="shared" si="3"/>
        <v>0.99999999999999944</v>
      </c>
      <c r="W19">
        <f t="shared" si="4"/>
        <v>5.2011393305367263E-4</v>
      </c>
    </row>
    <row r="20" spans="1:28" x14ac:dyDescent="0.25">
      <c r="A20">
        <v>0.42813116920885402</v>
      </c>
      <c r="B20">
        <v>0.05</v>
      </c>
      <c r="C20">
        <v>3.98E-3</v>
      </c>
      <c r="D20">
        <v>7.6521695479926501</v>
      </c>
      <c r="E20">
        <v>8</v>
      </c>
      <c r="F20">
        <v>0.95652119349908105</v>
      </c>
      <c r="G20">
        <v>7.0137833765708396E-2</v>
      </c>
      <c r="H20">
        <v>0.91952449794066404</v>
      </c>
      <c r="I20">
        <v>1.03376682936275E-2</v>
      </c>
      <c r="J20">
        <f t="shared" si="0"/>
        <v>1.1540476516014715</v>
      </c>
      <c r="K20">
        <f t="shared" si="1"/>
        <v>3.6436695812830398E-2</v>
      </c>
      <c r="L20">
        <f t="shared" si="2"/>
        <v>1.9855774072194377</v>
      </c>
      <c r="M20" s="3">
        <f t="shared" si="3"/>
        <v>0.99999999999999989</v>
      </c>
      <c r="W20">
        <f t="shared" si="4"/>
        <v>5.2011393305367241E-4</v>
      </c>
    </row>
    <row r="21" spans="1:28" x14ac:dyDescent="0.25">
      <c r="A21">
        <v>0.42813116920885402</v>
      </c>
      <c r="B21">
        <v>0.05</v>
      </c>
      <c r="C21">
        <v>4.0899999999999999E-3</v>
      </c>
      <c r="D21">
        <v>7.8636616711783702</v>
      </c>
      <c r="E21">
        <v>8</v>
      </c>
      <c r="F21">
        <v>0.98295770889729694</v>
      </c>
      <c r="G21">
        <v>7.0683006080354799E-2</v>
      </c>
      <c r="H21">
        <v>0.92061735683955404</v>
      </c>
      <c r="I21">
        <v>8.6996370800910498E-3</v>
      </c>
      <c r="J21">
        <f t="shared" si="0"/>
        <v>1.1506849886453456</v>
      </c>
      <c r="K21">
        <f t="shared" si="1"/>
        <v>3.59208414031758E-2</v>
      </c>
      <c r="L21">
        <f t="shared" si="2"/>
        <v>2.0604988643240656</v>
      </c>
      <c r="M21" s="3">
        <f t="shared" si="3"/>
        <v>0.99999999999999989</v>
      </c>
    </row>
    <row r="22" spans="1:28" x14ac:dyDescent="0.25">
      <c r="A22">
        <v>0.42813116920885402</v>
      </c>
      <c r="B22">
        <v>0.05</v>
      </c>
      <c r="C22">
        <v>4.1999999999999997E-3</v>
      </c>
      <c r="D22">
        <v>8.0751537943641001</v>
      </c>
      <c r="E22">
        <v>9</v>
      </c>
      <c r="F22">
        <v>0.89723931048490002</v>
      </c>
      <c r="G22">
        <v>6.8952172854143803E-2</v>
      </c>
      <c r="H22">
        <v>0.92215394893717395</v>
      </c>
      <c r="I22">
        <v>8.8938782086817707E-3</v>
      </c>
      <c r="J22">
        <f t="shared" si="0"/>
        <v>1.1614520435752096</v>
      </c>
      <c r="K22">
        <f t="shared" si="1"/>
        <v>3.5196569626741073E-2</v>
      </c>
      <c r="L22">
        <f t="shared" si="2"/>
        <v>2.0509088220041973</v>
      </c>
      <c r="M22" s="3">
        <f t="shared" si="3"/>
        <v>0.99999999999999956</v>
      </c>
      <c r="P22" s="2"/>
      <c r="AA22" s="43" t="s">
        <v>65</v>
      </c>
      <c r="AB22" s="43"/>
    </row>
    <row r="23" spans="1:28" x14ac:dyDescent="0.25">
      <c r="A23">
        <v>0.42813116920885402</v>
      </c>
      <c r="B23">
        <v>0.05</v>
      </c>
      <c r="C23">
        <v>4.3099999999999996E-3</v>
      </c>
      <c r="D23">
        <v>8.2866459175498299</v>
      </c>
      <c r="E23">
        <v>9</v>
      </c>
      <c r="F23">
        <v>0.92073843528331401</v>
      </c>
      <c r="G23">
        <v>6.9419618566286506E-2</v>
      </c>
      <c r="H23">
        <v>0.92303408442628299</v>
      </c>
      <c r="I23">
        <v>7.5462970074305696E-3</v>
      </c>
      <c r="J23">
        <f t="shared" si="0"/>
        <v>1.1585177769367487</v>
      </c>
      <c r="K23">
        <f t="shared" si="1"/>
        <v>3.4782261698958414E-2</v>
      </c>
      <c r="L23">
        <f t="shared" si="2"/>
        <v>2.1222661058207142</v>
      </c>
      <c r="M23" s="3">
        <f t="shared" si="3"/>
        <v>1</v>
      </c>
      <c r="Z23" t="s">
        <v>3</v>
      </c>
      <c r="AA23" t="s">
        <v>63</v>
      </c>
      <c r="AB23" t="s">
        <v>64</v>
      </c>
    </row>
    <row r="24" spans="1:28" x14ac:dyDescent="0.25">
      <c r="A24">
        <v>0.42813116920885402</v>
      </c>
      <c r="B24">
        <v>0.05</v>
      </c>
      <c r="C24">
        <v>4.4200000000000003E-3</v>
      </c>
      <c r="D24">
        <v>8.4981380407355491</v>
      </c>
      <c r="E24">
        <v>9</v>
      </c>
      <c r="F24">
        <v>0.94423756008172799</v>
      </c>
      <c r="G24">
        <v>6.9893037339527994E-2</v>
      </c>
      <c r="H24">
        <v>0.92372373235135496</v>
      </c>
      <c r="I24">
        <v>6.3832303091163204E-3</v>
      </c>
      <c r="J24">
        <f t="shared" si="0"/>
        <v>1.1555660859944226</v>
      </c>
      <c r="K24">
        <f t="shared" si="1"/>
        <v>3.4457898320591714E-2</v>
      </c>
      <c r="L24">
        <f t="shared" si="2"/>
        <v>2.1949594857951809</v>
      </c>
      <c r="M24" s="3">
        <f t="shared" si="3"/>
        <v>0.99999999999999933</v>
      </c>
      <c r="Z24" s="42">
        <v>0.05</v>
      </c>
      <c r="AA24">
        <v>0.26329999999999998</v>
      </c>
      <c r="AB24">
        <v>-4.1099999999999998E-2</v>
      </c>
    </row>
    <row r="25" spans="1:28" x14ac:dyDescent="0.25">
      <c r="A25">
        <v>0.42813116920885402</v>
      </c>
      <c r="B25">
        <v>0.05</v>
      </c>
      <c r="C25">
        <v>4.5300000000000002E-3</v>
      </c>
      <c r="D25">
        <v>8.7096301639212808</v>
      </c>
      <c r="E25">
        <v>9</v>
      </c>
      <c r="F25">
        <v>0.96773668488014197</v>
      </c>
      <c r="G25">
        <v>7.0372661343758899E-2</v>
      </c>
      <c r="H25">
        <v>0.92424513614743997</v>
      </c>
      <c r="I25">
        <v>5.3822025088014003E-3</v>
      </c>
      <c r="J25">
        <f t="shared" si="0"/>
        <v>1.1525960245722411</v>
      </c>
      <c r="K25">
        <f t="shared" si="1"/>
        <v>3.4212826229441176E-2</v>
      </c>
      <c r="L25">
        <f t="shared" si="2"/>
        <v>2.2690399656580307</v>
      </c>
      <c r="M25" s="3">
        <f t="shared" si="3"/>
        <v>1.0000000000000002</v>
      </c>
      <c r="Z25" s="42">
        <v>0.01</v>
      </c>
      <c r="AA25">
        <v>0.24690000000000001</v>
      </c>
      <c r="AB25">
        <v>-3.7199999999999997E-2</v>
      </c>
    </row>
    <row r="26" spans="1:28" x14ac:dyDescent="0.25">
      <c r="A26">
        <v>0.42813116920885402</v>
      </c>
      <c r="B26">
        <v>0.05</v>
      </c>
      <c r="C26">
        <v>4.64E-3</v>
      </c>
      <c r="D26">
        <v>8.9211222871070106</v>
      </c>
      <c r="E26">
        <v>9</v>
      </c>
      <c r="F26">
        <v>0.99123580967855596</v>
      </c>
      <c r="G26">
        <v>7.08587025505093E-2</v>
      </c>
      <c r="H26">
        <v>0.92461817362941501</v>
      </c>
      <c r="I26">
        <v>4.5231238200760804E-3</v>
      </c>
      <c r="J26">
        <f t="shared" si="0"/>
        <v>1.1496068040253231</v>
      </c>
      <c r="K26">
        <f t="shared" si="1"/>
        <v>3.4037574634251243E-2</v>
      </c>
      <c r="L26">
        <f t="shared" si="2"/>
        <v>2.3445615233220121</v>
      </c>
      <c r="M26" s="3">
        <f t="shared" si="3"/>
        <v>1.0000000000000004</v>
      </c>
      <c r="Z26" s="42">
        <v>0.02</v>
      </c>
      <c r="AA26">
        <v>0.25109999999999999</v>
      </c>
      <c r="AB26">
        <v>-3.8399999999999997E-2</v>
      </c>
    </row>
    <row r="27" spans="1:28" x14ac:dyDescent="0.25">
      <c r="A27">
        <v>0.42813116920885402</v>
      </c>
      <c r="B27">
        <v>0.05</v>
      </c>
      <c r="C27">
        <v>4.7499999999999999E-3</v>
      </c>
      <c r="D27">
        <v>9.1326144102927405</v>
      </c>
      <c r="E27">
        <v>10</v>
      </c>
      <c r="F27">
        <v>0.91326144102927398</v>
      </c>
      <c r="G27">
        <v>6.92731477098458E-2</v>
      </c>
      <c r="H27">
        <v>0.92607587394201396</v>
      </c>
      <c r="I27">
        <v>4.6509783481399301E-3</v>
      </c>
      <c r="J27">
        <f t="shared" si="0"/>
        <v>1.1594350779621534</v>
      </c>
      <c r="K27">
        <f t="shared" si="1"/>
        <v>3.3353429857561741E-2</v>
      </c>
      <c r="L27">
        <f t="shared" si="2"/>
        <v>2.3324556822698721</v>
      </c>
      <c r="M27" s="3">
        <f t="shared" si="3"/>
        <v>0.99999999999999967</v>
      </c>
      <c r="Z27" s="42">
        <v>0.05</v>
      </c>
      <c r="AA27">
        <v>0.26329999999999998</v>
      </c>
      <c r="AB27">
        <v>-4.1099999999999998E-2</v>
      </c>
    </row>
    <row r="28" spans="1:28" x14ac:dyDescent="0.25">
      <c r="A28">
        <v>0.42813116920885402</v>
      </c>
      <c r="B28">
        <v>0.05</v>
      </c>
      <c r="C28">
        <v>4.8599999999999997E-3</v>
      </c>
      <c r="D28">
        <v>9.3441065334784597</v>
      </c>
      <c r="E28">
        <v>10</v>
      </c>
      <c r="F28">
        <v>0.93441065334784601</v>
      </c>
      <c r="G28">
        <v>6.9696518697579604E-2</v>
      </c>
      <c r="H28">
        <v>0.92636479025850005</v>
      </c>
      <c r="I28">
        <v>3.93869104391992E-3</v>
      </c>
      <c r="J28">
        <f t="shared" si="0"/>
        <v>1.1567889141285319</v>
      </c>
      <c r="K28">
        <f t="shared" si="1"/>
        <v>3.3217960187278649E-2</v>
      </c>
      <c r="L28">
        <f t="shared" si="2"/>
        <v>2.4046480844823375</v>
      </c>
      <c r="M28" s="3">
        <f t="shared" si="3"/>
        <v>0.99999999999999967</v>
      </c>
      <c r="Z28" s="42">
        <v>0.1</v>
      </c>
      <c r="AA28">
        <v>0.2823</v>
      </c>
      <c r="AB28">
        <v>-4.3499999999999997E-2</v>
      </c>
    </row>
    <row r="29" spans="1:28" x14ac:dyDescent="0.25">
      <c r="A29">
        <v>0.42813116920885402</v>
      </c>
      <c r="B29">
        <v>0.05</v>
      </c>
      <c r="C29">
        <v>4.9699999999999996E-3</v>
      </c>
      <c r="D29">
        <v>9.5555986566641895</v>
      </c>
      <c r="E29">
        <v>10</v>
      </c>
      <c r="F29">
        <v>0.95555986566641904</v>
      </c>
      <c r="G29">
        <v>7.0124999369878704E-2</v>
      </c>
      <c r="H29">
        <v>0.92654893570810903</v>
      </c>
      <c r="I29">
        <v>3.3260649220123902E-3</v>
      </c>
      <c r="J29">
        <f t="shared" si="0"/>
        <v>1.1541271296382165</v>
      </c>
      <c r="K29">
        <f t="shared" si="1"/>
        <v>3.313163846406475E-2</v>
      </c>
      <c r="L29">
        <f t="shared" si="2"/>
        <v>2.4780692779678049</v>
      </c>
      <c r="M29" s="3">
        <f t="shared" si="3"/>
        <v>1.0000000000000002</v>
      </c>
      <c r="Z29" s="42">
        <v>0.2</v>
      </c>
      <c r="AA29">
        <v>0.3165</v>
      </c>
      <c r="AB29">
        <v>-4.2700000000000002E-2</v>
      </c>
    </row>
    <row r="30" spans="1:28" x14ac:dyDescent="0.25">
      <c r="A30">
        <v>0.42813116920885402</v>
      </c>
      <c r="B30">
        <v>0.05</v>
      </c>
      <c r="C30">
        <v>5.0800000000000003E-3</v>
      </c>
      <c r="D30">
        <v>9.7670907798499105</v>
      </c>
      <c r="E30">
        <v>10</v>
      </c>
      <c r="F30">
        <v>0.97670907798499096</v>
      </c>
      <c r="G30">
        <v>7.0558716406542196E-2</v>
      </c>
      <c r="H30">
        <v>0.92664076685608499</v>
      </c>
      <c r="I30">
        <v>2.8005167373725201E-3</v>
      </c>
      <c r="J30">
        <f t="shared" si="0"/>
        <v>1.1514493284236615</v>
      </c>
      <c r="K30">
        <f t="shared" si="1"/>
        <v>3.3088597256993223E-2</v>
      </c>
      <c r="L30">
        <f t="shared" si="2"/>
        <v>2.5527618274134496</v>
      </c>
      <c r="M30" s="3">
        <f t="shared" si="3"/>
        <v>0.99999999999999967</v>
      </c>
    </row>
    <row r="31" spans="1:28" x14ac:dyDescent="0.25">
      <c r="A31">
        <v>0.42813116920885402</v>
      </c>
      <c r="B31">
        <v>0.05</v>
      </c>
      <c r="C31">
        <v>5.1900000000000002E-3</v>
      </c>
      <c r="D31">
        <v>9.9785829030356403</v>
      </c>
      <c r="E31">
        <v>10</v>
      </c>
      <c r="F31">
        <v>0.99785829030356399</v>
      </c>
      <c r="G31">
        <v>7.0997791852089098E-2</v>
      </c>
      <c r="H31">
        <v>0.92665133360132601</v>
      </c>
      <c r="I31">
        <v>2.3508745465849299E-3</v>
      </c>
      <c r="J31">
        <f t="shared" si="0"/>
        <v>1.1487551583424149</v>
      </c>
      <c r="K31">
        <f t="shared" si="1"/>
        <v>3.3083644903126534E-2</v>
      </c>
      <c r="L31">
        <f t="shared" si="2"/>
        <v>2.6287705461960411</v>
      </c>
      <c r="M31" s="3">
        <f t="shared" si="3"/>
        <v>1</v>
      </c>
    </row>
    <row r="32" spans="1:28" x14ac:dyDescent="0.25">
      <c r="A32">
        <v>0.42813116920885402</v>
      </c>
      <c r="B32">
        <v>0.05</v>
      </c>
      <c r="C32">
        <v>5.3E-3</v>
      </c>
      <c r="D32">
        <v>10.1900750262214</v>
      </c>
      <c r="E32">
        <v>11</v>
      </c>
      <c r="F32">
        <v>0.92637045692921505</v>
      </c>
      <c r="G32">
        <v>6.9535791312691206E-2</v>
      </c>
      <c r="H32">
        <v>0.92803511691274398</v>
      </c>
      <c r="I32">
        <v>2.4290917745651199E-3</v>
      </c>
      <c r="J32">
        <f t="shared" si="0"/>
        <v>1.1577915987403025</v>
      </c>
      <c r="K32">
        <f t="shared" si="1"/>
        <v>3.2435589737095302E-2</v>
      </c>
      <c r="L32">
        <f t="shared" si="2"/>
        <v>2.6145560766175659</v>
      </c>
      <c r="M32" s="3">
        <f t="shared" si="3"/>
        <v>1.0000000000000002</v>
      </c>
    </row>
    <row r="33" spans="1:23" x14ac:dyDescent="0.25">
      <c r="A33">
        <v>0.42813116920885402</v>
      </c>
      <c r="B33">
        <v>0.05</v>
      </c>
      <c r="C33">
        <v>5.4099999999999999E-3</v>
      </c>
      <c r="D33">
        <v>10.4015671494071</v>
      </c>
      <c r="E33">
        <v>11</v>
      </c>
      <c r="F33">
        <v>0.94559701358246295</v>
      </c>
      <c r="G33">
        <v>6.9923124185413396E-2</v>
      </c>
      <c r="H33">
        <v>0.92802309794314597</v>
      </c>
      <c r="I33">
        <v>2.0537778714408402E-3</v>
      </c>
      <c r="J33">
        <f t="shared" si="0"/>
        <v>1.155379175537075</v>
      </c>
      <c r="K33">
        <f t="shared" si="1"/>
        <v>3.2441214315174667E-2</v>
      </c>
      <c r="L33">
        <f t="shared" si="2"/>
        <v>2.6874465297865466</v>
      </c>
      <c r="M33" s="3">
        <f t="shared" si="3"/>
        <v>1.0000000000000002</v>
      </c>
    </row>
    <row r="34" spans="1:23" x14ac:dyDescent="0.25">
      <c r="A34">
        <v>0.42813116920885402</v>
      </c>
      <c r="B34">
        <v>0.05</v>
      </c>
      <c r="C34">
        <v>5.5199999999999997E-3</v>
      </c>
      <c r="D34">
        <v>10.6130592725928</v>
      </c>
      <c r="E34">
        <v>11</v>
      </c>
      <c r="F34">
        <v>0.96482357023571097</v>
      </c>
      <c r="G34">
        <v>7.0314783764109295E-2</v>
      </c>
      <c r="H34">
        <v>0.92795330439943902</v>
      </c>
      <c r="I34">
        <v>1.7319118364512399E-3</v>
      </c>
      <c r="J34">
        <f t="shared" si="0"/>
        <v>1.1529533544657007</v>
      </c>
      <c r="K34">
        <f t="shared" si="1"/>
        <v>3.2473877393089275E-2</v>
      </c>
      <c r="L34">
        <f t="shared" si="2"/>
        <v>2.7614742196612072</v>
      </c>
      <c r="M34" s="3">
        <f t="shared" si="3"/>
        <v>0.99999999999999956</v>
      </c>
    </row>
    <row r="35" spans="1:23" x14ac:dyDescent="0.25">
      <c r="A35">
        <v>0.42813116920885402</v>
      </c>
      <c r="B35">
        <v>0.05</v>
      </c>
      <c r="C35">
        <v>5.6299999999999996E-3</v>
      </c>
      <c r="D35">
        <v>10.824551395778499</v>
      </c>
      <c r="E35">
        <v>11</v>
      </c>
      <c r="F35">
        <v>0.98405012688895899</v>
      </c>
      <c r="G35">
        <v>7.0710852652949602E-2</v>
      </c>
      <c r="H35">
        <v>0.92783259935851803</v>
      </c>
      <c r="I35">
        <v>1.45654798853186E-3</v>
      </c>
      <c r="J35">
        <f t="shared" si="0"/>
        <v>1.1505139258695993</v>
      </c>
      <c r="K35">
        <f t="shared" si="1"/>
        <v>3.2530372631228176E-2</v>
      </c>
      <c r="L35">
        <f t="shared" si="2"/>
        <v>2.8366752022060679</v>
      </c>
      <c r="M35" s="3">
        <f t="shared" si="3"/>
        <v>0.99999999999999956</v>
      </c>
      <c r="W35">
        <f>C35/D35</f>
        <v>5.2011393305367469E-4</v>
      </c>
    </row>
    <row r="36" spans="1:23" x14ac:dyDescent="0.25">
      <c r="A36">
        <v>0.42813116920885402</v>
      </c>
      <c r="B36">
        <v>0.05</v>
      </c>
      <c r="C36">
        <v>5.7400000000000003E-3</v>
      </c>
      <c r="D36">
        <v>11.0360435189643</v>
      </c>
      <c r="E36">
        <v>12</v>
      </c>
      <c r="F36">
        <v>0.91967029324702299</v>
      </c>
      <c r="G36">
        <v>6.9402118555696002E-2</v>
      </c>
      <c r="H36">
        <v>0.92910035843995997</v>
      </c>
      <c r="I36">
        <v>1.49752300434371E-3</v>
      </c>
      <c r="J36">
        <f t="shared" si="0"/>
        <v>1.1586272721531394</v>
      </c>
      <c r="K36">
        <f t="shared" si="1"/>
        <v>3.1937372375959922E-2</v>
      </c>
      <c r="L36">
        <f t="shared" si="2"/>
        <v>2.8246264974309407</v>
      </c>
      <c r="M36" s="3">
        <f t="shared" si="3"/>
        <v>0.99999999999999967</v>
      </c>
    </row>
    <row r="37" spans="1:23" x14ac:dyDescent="0.25">
      <c r="A37">
        <v>0.42813116920885402</v>
      </c>
      <c r="B37">
        <v>0.05</v>
      </c>
      <c r="C37">
        <v>5.8500000000000002E-3</v>
      </c>
      <c r="D37">
        <v>11.24753564215</v>
      </c>
      <c r="E37">
        <v>12</v>
      </c>
      <c r="F37">
        <v>0.93729463684583303</v>
      </c>
      <c r="G37">
        <v>6.9755570296486796E-2</v>
      </c>
      <c r="H37">
        <v>0.92897701278092004</v>
      </c>
      <c r="I37">
        <v>1.26741692259315E-3</v>
      </c>
      <c r="J37">
        <f t="shared" si="0"/>
        <v>1.1564211062990353</v>
      </c>
      <c r="K37">
        <f t="shared" si="1"/>
        <v>3.1995032342112192E-2</v>
      </c>
      <c r="L37">
        <f t="shared" si="2"/>
        <v>2.8970804984576155</v>
      </c>
      <c r="M37" s="3">
        <f t="shared" si="3"/>
        <v>1</v>
      </c>
    </row>
    <row r="38" spans="1:23" x14ac:dyDescent="0.25">
      <c r="A38">
        <v>0.42813116920885402</v>
      </c>
      <c r="B38">
        <v>0.05</v>
      </c>
      <c r="C38">
        <v>5.96E-3</v>
      </c>
      <c r="D38">
        <v>11.4590277653357</v>
      </c>
      <c r="E38">
        <v>12</v>
      </c>
      <c r="F38">
        <v>0.95491898044464396</v>
      </c>
      <c r="G38">
        <v>7.0112645672494103E-2</v>
      </c>
      <c r="H38">
        <v>0.92881722347350004</v>
      </c>
      <c r="I38">
        <v>1.0701308540064E-3</v>
      </c>
      <c r="J38">
        <f t="shared" si="0"/>
        <v>1.15420364465125</v>
      </c>
      <c r="K38">
        <f t="shared" si="1"/>
        <v>3.2069739877851652E-2</v>
      </c>
      <c r="L38">
        <f t="shared" si="2"/>
        <v>2.9705631141855573</v>
      </c>
      <c r="M38" s="3">
        <f t="shared" si="3"/>
        <v>1.0000000000000004</v>
      </c>
    </row>
    <row r="39" spans="1:23" x14ac:dyDescent="0.25">
      <c r="A39">
        <v>0.42813116920885402</v>
      </c>
      <c r="B39">
        <v>0.05</v>
      </c>
      <c r="C39">
        <v>6.0699999999999999E-3</v>
      </c>
      <c r="D39">
        <v>11.670519888521399</v>
      </c>
      <c r="E39">
        <v>12</v>
      </c>
      <c r="F39">
        <v>0.972543324043454</v>
      </c>
      <c r="G39">
        <v>7.0473404469754197E-2</v>
      </c>
      <c r="H39">
        <v>0.92862524021887505</v>
      </c>
      <c r="I39">
        <v>9.0135531137081699E-4</v>
      </c>
      <c r="J39">
        <f t="shared" si="0"/>
        <v>1.1519747478483491</v>
      </c>
      <c r="K39">
        <f t="shared" si="1"/>
        <v>3.2159516298955568E-2</v>
      </c>
      <c r="L39">
        <f t="shared" si="2"/>
        <v>3.0451039777784303</v>
      </c>
      <c r="M39" s="3">
        <f t="shared" si="3"/>
        <v>1</v>
      </c>
    </row>
    <row r="40" spans="1:23" x14ac:dyDescent="0.25">
      <c r="A40">
        <v>0.42813116920885402</v>
      </c>
      <c r="B40">
        <v>0.05</v>
      </c>
      <c r="C40">
        <v>6.1799999999999997E-3</v>
      </c>
      <c r="D40">
        <v>11.8820120117072</v>
      </c>
      <c r="E40">
        <v>12</v>
      </c>
      <c r="F40">
        <v>0.99016766764226505</v>
      </c>
      <c r="G40">
        <v>7.0837906874479106E-2</v>
      </c>
      <c r="H40">
        <v>0.92840479657379904</v>
      </c>
      <c r="I40">
        <v>7.5729655172195596E-4</v>
      </c>
      <c r="J40">
        <f t="shared" si="0"/>
        <v>1.1497342798689423</v>
      </c>
      <c r="K40">
        <f t="shared" si="1"/>
        <v>3.2262624441721205E-2</v>
      </c>
      <c r="L40">
        <f t="shared" si="2"/>
        <v>3.1207340206896301</v>
      </c>
      <c r="M40" s="3">
        <f t="shared" si="3"/>
        <v>1</v>
      </c>
    </row>
    <row r="41" spans="1:23" x14ac:dyDescent="0.25">
      <c r="A41">
        <v>0.42813116920885402</v>
      </c>
      <c r="B41">
        <v>0.05</v>
      </c>
      <c r="C41">
        <v>6.2899999999999996E-3</v>
      </c>
      <c r="D41">
        <v>12.0935041348929</v>
      </c>
      <c r="E41">
        <v>13</v>
      </c>
      <c r="F41">
        <v>0.93026954883791602</v>
      </c>
      <c r="G41">
        <v>6.9614338616013099E-2</v>
      </c>
      <c r="H41">
        <v>0.92960387030930502</v>
      </c>
      <c r="I41">
        <v>7.8179107468163804E-4</v>
      </c>
      <c r="J41">
        <f t="shared" si="0"/>
        <v>1.1573012986012838</v>
      </c>
      <c r="K41">
        <f t="shared" si="1"/>
        <v>3.1702076809945648E-2</v>
      </c>
      <c r="L41">
        <f t="shared" si="2"/>
        <v>3.1069092919987322</v>
      </c>
      <c r="M41" s="3">
        <f t="shared" si="3"/>
        <v>0.99999999999999978</v>
      </c>
    </row>
    <row r="42" spans="1:23" x14ac:dyDescent="0.25">
      <c r="A42">
        <v>0.42813116920885402</v>
      </c>
      <c r="B42">
        <v>0.05</v>
      </c>
      <c r="C42">
        <v>6.4000000000000003E-3</v>
      </c>
      <c r="D42">
        <v>12.304996258078599</v>
      </c>
      <c r="E42">
        <v>13</v>
      </c>
      <c r="F42">
        <v>0.94653817369835602</v>
      </c>
      <c r="G42">
        <v>6.9942455850313306E-2</v>
      </c>
      <c r="H42">
        <v>0.92939675473323902</v>
      </c>
      <c r="I42">
        <v>6.6078941644832196E-4</v>
      </c>
      <c r="J42">
        <f t="shared" si="0"/>
        <v>1.1552591226199336</v>
      </c>
      <c r="K42">
        <f t="shared" si="1"/>
        <v>3.179884832358814E-2</v>
      </c>
      <c r="L42">
        <f t="shared" si="2"/>
        <v>3.1799369215213629</v>
      </c>
      <c r="M42" s="3">
        <f t="shared" si="3"/>
        <v>1.0000000000000007</v>
      </c>
    </row>
    <row r="43" spans="1:23" x14ac:dyDescent="0.25">
      <c r="A43">
        <v>0.42813116920885402</v>
      </c>
      <c r="B43">
        <v>0.05</v>
      </c>
      <c r="C43">
        <v>6.5100000000000002E-3</v>
      </c>
      <c r="D43">
        <v>12.5164883812644</v>
      </c>
      <c r="E43">
        <v>13</v>
      </c>
      <c r="F43">
        <v>0.96280679855879703</v>
      </c>
      <c r="G43">
        <v>7.0273692683161096E-2</v>
      </c>
      <c r="H43">
        <v>0.92916902944903601</v>
      </c>
      <c r="I43">
        <v>5.5727786780262697E-4</v>
      </c>
      <c r="J43">
        <f t="shared" si="0"/>
        <v>1.1532072249203835</v>
      </c>
      <c r="K43">
        <f t="shared" si="1"/>
        <v>3.1905274295330278E-2</v>
      </c>
      <c r="L43">
        <f t="shared" si="2"/>
        <v>3.2539282045340676</v>
      </c>
      <c r="M43" s="3">
        <f t="shared" si="3"/>
        <v>0.99999999999999967</v>
      </c>
    </row>
    <row r="44" spans="1:23" x14ac:dyDescent="0.25">
      <c r="A44">
        <v>0.42813116920885402</v>
      </c>
      <c r="B44">
        <v>0.05</v>
      </c>
      <c r="C44">
        <v>6.62E-3</v>
      </c>
      <c r="D44">
        <v>12.7279805044501</v>
      </c>
      <c r="E44">
        <v>13</v>
      </c>
      <c r="F44">
        <v>0.97907542341923703</v>
      </c>
      <c r="G44">
        <v>7.0608095016466102E-2</v>
      </c>
      <c r="H44">
        <v>0.92892299327036698</v>
      </c>
      <c r="I44">
        <v>4.68911713166576E-4</v>
      </c>
      <c r="J44">
        <f t="shared" si="0"/>
        <v>1.1511455054716171</v>
      </c>
      <c r="K44">
        <f t="shared" si="1"/>
        <v>3.2020287065486437E-2</v>
      </c>
      <c r="L44">
        <f t="shared" si="2"/>
        <v>3.3289089186792054</v>
      </c>
      <c r="M44" s="3">
        <f t="shared" si="3"/>
        <v>0.99999999999999967</v>
      </c>
    </row>
    <row r="45" spans="1:23" x14ac:dyDescent="0.25">
      <c r="A45">
        <v>0.42813116920885402</v>
      </c>
      <c r="B45">
        <v>0.05</v>
      </c>
      <c r="C45">
        <v>6.7299999999999999E-3</v>
      </c>
      <c r="D45">
        <v>12.9394726276358</v>
      </c>
      <c r="E45">
        <v>13</v>
      </c>
      <c r="F45">
        <v>0.99534404827967804</v>
      </c>
      <c r="G45">
        <v>7.0945709399608897E-2</v>
      </c>
      <c r="H45">
        <v>0.92866065523410801</v>
      </c>
      <c r="I45">
        <v>3.9363536628330299E-4</v>
      </c>
      <c r="J45">
        <f t="shared" si="0"/>
        <v>1.1490738643420806</v>
      </c>
      <c r="K45">
        <f t="shared" si="1"/>
        <v>3.2142953910007571E-2</v>
      </c>
      <c r="L45">
        <f t="shared" si="2"/>
        <v>3.4049058891744379</v>
      </c>
      <c r="M45" s="3">
        <f t="shared" si="3"/>
        <v>1.0000000000000002</v>
      </c>
    </row>
    <row r="46" spans="1:23" x14ac:dyDescent="0.25">
      <c r="A46">
        <v>0.42813116920885402</v>
      </c>
      <c r="B46">
        <v>0.05</v>
      </c>
      <c r="C46">
        <v>6.8399999999999997E-3</v>
      </c>
      <c r="D46">
        <v>13.150964750821499</v>
      </c>
      <c r="E46">
        <v>14</v>
      </c>
      <c r="F46">
        <v>0.93935462505868095</v>
      </c>
      <c r="G46">
        <v>6.9797214873896396E-2</v>
      </c>
      <c r="H46">
        <v>0.92979496518101101</v>
      </c>
      <c r="I46">
        <v>4.07819945093187E-4</v>
      </c>
      <c r="J46">
        <f t="shared" si="0"/>
        <v>1.1561619067325779</v>
      </c>
      <c r="K46">
        <f t="shared" si="1"/>
        <v>3.1612809841493207E-2</v>
      </c>
      <c r="L46">
        <f t="shared" si="2"/>
        <v>3.3895315381653015</v>
      </c>
      <c r="M46" s="3">
        <f t="shared" si="3"/>
        <v>1.0000000000000007</v>
      </c>
    </row>
    <row r="47" spans="1:23" x14ac:dyDescent="0.25">
      <c r="A47">
        <v>0.42813116920885402</v>
      </c>
      <c r="B47">
        <v>0.05</v>
      </c>
      <c r="C47">
        <v>6.9499999999999996E-3</v>
      </c>
      <c r="D47">
        <v>13.3624568740073</v>
      </c>
      <c r="E47">
        <v>14</v>
      </c>
      <c r="F47">
        <v>0.95446120528623302</v>
      </c>
      <c r="G47">
        <v>7.0103397695818997E-2</v>
      </c>
      <c r="H47">
        <v>0.92955229848427801</v>
      </c>
      <c r="I47">
        <v>3.44303819902718E-4</v>
      </c>
      <c r="J47">
        <f t="shared" si="0"/>
        <v>1.154260932607009</v>
      </c>
      <c r="K47">
        <f t="shared" si="1"/>
        <v>3.1726170922546412E-2</v>
      </c>
      <c r="L47">
        <f t="shared" si="2"/>
        <v>3.4630581589582103</v>
      </c>
      <c r="M47" s="3">
        <f t="shared" si="3"/>
        <v>0.99999999999999967</v>
      </c>
    </row>
    <row r="48" spans="1:23" x14ac:dyDescent="0.25">
      <c r="A48">
        <v>0.42813116920885402</v>
      </c>
      <c r="B48">
        <v>0.05</v>
      </c>
      <c r="C48">
        <v>7.0600000000000003E-3</v>
      </c>
      <c r="D48">
        <v>13.573948997193</v>
      </c>
      <c r="E48">
        <v>14</v>
      </c>
      <c r="F48">
        <v>0.96956778551378497</v>
      </c>
      <c r="G48">
        <v>7.0412291115583503E-2</v>
      </c>
      <c r="H48">
        <v>0.929297634826732</v>
      </c>
      <c r="I48">
        <v>2.90074057683909E-4</v>
      </c>
      <c r="J48">
        <f t="shared" si="0"/>
        <v>1.1523515241284585</v>
      </c>
      <c r="K48">
        <f t="shared" si="1"/>
        <v>3.1845168179854305E-2</v>
      </c>
      <c r="L48">
        <f t="shared" si="2"/>
        <v>3.5374911099030117</v>
      </c>
      <c r="M48" s="3">
        <f t="shared" si="3"/>
        <v>0.99999999999999933</v>
      </c>
    </row>
    <row r="49" spans="1:13" x14ac:dyDescent="0.25">
      <c r="A49">
        <v>0.42813116920885402</v>
      </c>
      <c r="B49">
        <v>0.05</v>
      </c>
      <c r="C49">
        <v>7.1700000000000002E-3</v>
      </c>
      <c r="D49">
        <v>13.7854411203787</v>
      </c>
      <c r="E49">
        <v>14</v>
      </c>
      <c r="F49">
        <v>0.98467436574133704</v>
      </c>
      <c r="G49">
        <v>7.07239317405155E-2</v>
      </c>
      <c r="H49">
        <v>0.92903220465886305</v>
      </c>
      <c r="I49">
        <v>2.4386360062121E-4</v>
      </c>
      <c r="J49">
        <f t="shared" si="0"/>
        <v>1.1504336036829639</v>
      </c>
      <c r="K49">
        <f t="shared" si="1"/>
        <v>3.1969231040570097E-2</v>
      </c>
      <c r="L49">
        <f t="shared" si="2"/>
        <v>3.6128530181735958</v>
      </c>
      <c r="M49" s="3">
        <f t="shared" si="3"/>
        <v>0.99999999999999978</v>
      </c>
    </row>
    <row r="50" spans="1:13" x14ac:dyDescent="0.25">
      <c r="A50">
        <v>0.42813116920885402</v>
      </c>
      <c r="B50">
        <v>0.05</v>
      </c>
      <c r="C50">
        <v>7.28E-3</v>
      </c>
      <c r="D50">
        <v>13.996933243564399</v>
      </c>
      <c r="E50">
        <v>14</v>
      </c>
      <c r="F50">
        <v>0.999780945968889</v>
      </c>
      <c r="G50" s="1">
        <v>7.1038356769867306E-2</v>
      </c>
      <c r="H50">
        <v>0.928757077617136</v>
      </c>
      <c r="I50">
        <v>2.04565612996266E-4</v>
      </c>
      <c r="J50">
        <f t="shared" si="0"/>
        <v>1.1485070930350993</v>
      </c>
      <c r="K50">
        <f t="shared" si="1"/>
        <v>3.209786366651738E-2</v>
      </c>
      <c r="L50">
        <f t="shared" si="2"/>
        <v>3.6891673683809119</v>
      </c>
      <c r="M50" s="3">
        <f t="shared" si="3"/>
        <v>0.99999999999999956</v>
      </c>
    </row>
    <row r="51" spans="1:13" x14ac:dyDescent="0.25">
      <c r="A51">
        <v>0.42813116920885402</v>
      </c>
      <c r="B51">
        <v>0.05</v>
      </c>
      <c r="C51">
        <v>7.3899999999999999E-3</v>
      </c>
      <c r="D51">
        <v>14.2084253667502</v>
      </c>
      <c r="E51">
        <v>15</v>
      </c>
      <c r="F51">
        <v>0.94722835778334502</v>
      </c>
      <c r="G51">
        <v>6.9956471714949994E-2</v>
      </c>
      <c r="H51">
        <v>0.929830924672438</v>
      </c>
      <c r="I51">
        <v>2.12603612612474E-4</v>
      </c>
      <c r="J51">
        <f t="shared" si="0"/>
        <v>1.1551721024719293</v>
      </c>
      <c r="K51">
        <f t="shared" si="1"/>
        <v>3.1596013980792467E-2</v>
      </c>
      <c r="L51">
        <f t="shared" si="2"/>
        <v>3.6724293601121918</v>
      </c>
      <c r="M51" s="3">
        <f t="shared" si="3"/>
        <v>1.0000000000000004</v>
      </c>
    </row>
    <row r="52" spans="1:13" x14ac:dyDescent="0.25">
      <c r="A52">
        <v>0.42813116920885402</v>
      </c>
      <c r="B52">
        <v>0.05</v>
      </c>
      <c r="C52">
        <v>7.4999999999999997E-3</v>
      </c>
      <c r="D52">
        <v>14.4199174899359</v>
      </c>
      <c r="E52">
        <v>15</v>
      </c>
      <c r="F52">
        <v>0.96132783266239297</v>
      </c>
      <c r="G52">
        <v>7.0243470479269501E-2</v>
      </c>
      <c r="H52">
        <v>0.92957721891077505</v>
      </c>
      <c r="I52">
        <v>1.79310609955746E-4</v>
      </c>
      <c r="J52">
        <f t="shared" si="0"/>
        <v>1.1533940396309579</v>
      </c>
      <c r="K52">
        <f t="shared" si="1"/>
        <v>3.1714528050316451E-2</v>
      </c>
      <c r="L52">
        <f t="shared" si="2"/>
        <v>3.7463940121170918</v>
      </c>
      <c r="M52" s="3">
        <f t="shared" si="3"/>
        <v>1.0000000000000002</v>
      </c>
    </row>
    <row r="53" spans="1:13" x14ac:dyDescent="0.25">
      <c r="A53">
        <v>0.42813116920885402</v>
      </c>
      <c r="B53">
        <v>0.05</v>
      </c>
      <c r="C53">
        <v>7.6099999999999996E-3</v>
      </c>
      <c r="D53">
        <v>14.631409613121599</v>
      </c>
      <c r="E53">
        <v>15</v>
      </c>
      <c r="F53">
        <v>0.97542730754144102</v>
      </c>
      <c r="G53">
        <v>7.0532845342167805E-2</v>
      </c>
      <c r="H53">
        <v>0.92931622105149003</v>
      </c>
      <c r="I53">
        <v>1.5093360634164699E-4</v>
      </c>
      <c r="J53">
        <f t="shared" si="0"/>
        <v>1.1516085960720654</v>
      </c>
      <c r="K53">
        <f t="shared" si="1"/>
        <v>3.1836482249932317E-2</v>
      </c>
      <c r="L53">
        <f t="shared" si="2"/>
        <v>3.8212140509880101</v>
      </c>
      <c r="M53" s="3">
        <f t="shared" si="3"/>
        <v>0.99999999999999956</v>
      </c>
    </row>
    <row r="54" spans="1:13" x14ac:dyDescent="0.25">
      <c r="A54">
        <v>0.42813116920885402</v>
      </c>
      <c r="B54">
        <v>0.05</v>
      </c>
      <c r="C54">
        <v>7.7200000000000003E-3</v>
      </c>
      <c r="D54">
        <v>14.842901736307301</v>
      </c>
      <c r="E54">
        <v>15</v>
      </c>
      <c r="F54">
        <v>0.98952678242048997</v>
      </c>
      <c r="G54">
        <v>7.0824626158162401E-2</v>
      </c>
      <c r="H54">
        <v>0.92904858223572195</v>
      </c>
      <c r="I54">
        <v>1.2679160611581901E-4</v>
      </c>
      <c r="J54">
        <f t="shared" si="0"/>
        <v>1.1498157091884029</v>
      </c>
      <c r="K54">
        <f t="shared" si="1"/>
        <v>3.1961575085772957E-2</v>
      </c>
      <c r="L54">
        <f t="shared" si="2"/>
        <v>3.8969094967559124</v>
      </c>
      <c r="M54" s="3">
        <f t="shared" si="3"/>
        <v>1.0000000000000002</v>
      </c>
    </row>
    <row r="55" spans="1:13" x14ac:dyDescent="0.25">
      <c r="A55">
        <v>0.42813116920885402</v>
      </c>
      <c r="B55">
        <v>0.05</v>
      </c>
      <c r="C55">
        <v>7.8300000000000002E-3</v>
      </c>
      <c r="D55">
        <v>15.0543938594931</v>
      </c>
      <c r="E55">
        <v>16</v>
      </c>
      <c r="F55">
        <v>0.94089961621831697</v>
      </c>
      <c r="G55">
        <v>6.9828415710414801E-2</v>
      </c>
      <c r="H55">
        <v>0.93004036256947498</v>
      </c>
      <c r="I55">
        <v>1.31221720110412E-4</v>
      </c>
      <c r="J55">
        <f t="shared" si="0"/>
        <v>1.1559678112602847</v>
      </c>
      <c r="K55">
        <f t="shared" si="1"/>
        <v>3.1498203208624537E-2</v>
      </c>
      <c r="L55">
        <f t="shared" si="2"/>
        <v>3.8819942736236519</v>
      </c>
      <c r="M55" s="3">
        <f t="shared" si="3"/>
        <v>1.0000000000000002</v>
      </c>
    </row>
    <row r="56" spans="1:13" x14ac:dyDescent="0.25">
      <c r="A56">
        <v>0.42813116920885402</v>
      </c>
      <c r="B56">
        <v>0.05</v>
      </c>
      <c r="C56">
        <v>7.9399999999999991E-3</v>
      </c>
      <c r="D56">
        <v>15.2658859826788</v>
      </c>
      <c r="E56">
        <v>16</v>
      </c>
      <c r="F56">
        <v>0.95411787391742497</v>
      </c>
      <c r="G56">
        <v>7.0096416581714102E-2</v>
      </c>
      <c r="H56">
        <v>0.92979280732842395</v>
      </c>
      <c r="I56">
        <v>1.10776089862084E-4</v>
      </c>
      <c r="J56">
        <f t="shared" si="0"/>
        <v>1.1543041831541145</v>
      </c>
      <c r="K56">
        <f t="shared" si="1"/>
        <v>3.1613817746024717E-2</v>
      </c>
      <c r="L56">
        <f t="shared" si="2"/>
        <v>3.9555539685023016</v>
      </c>
      <c r="M56" s="3">
        <f t="shared" si="3"/>
        <v>1</v>
      </c>
    </row>
    <row r="57" spans="1:13" x14ac:dyDescent="0.25">
      <c r="A57">
        <v>0.42813116920885402</v>
      </c>
      <c r="B57">
        <v>0.05</v>
      </c>
      <c r="C57">
        <v>8.0499999999999999E-3</v>
      </c>
      <c r="D57">
        <v>15.477378105864499</v>
      </c>
      <c r="E57">
        <v>16</v>
      </c>
      <c r="F57">
        <v>0.96733613161653298</v>
      </c>
      <c r="G57">
        <v>7.0366492724111496E-2</v>
      </c>
      <c r="H57">
        <v>0.92954016169117804</v>
      </c>
      <c r="I57" s="1">
        <v>9.3345584710238094E-5</v>
      </c>
      <c r="J57">
        <f t="shared" si="0"/>
        <v>1.1526340949655625</v>
      </c>
      <c r="K57">
        <f t="shared" si="1"/>
        <v>3.1731841369158735E-2</v>
      </c>
      <c r="L57">
        <f t="shared" si="2"/>
        <v>4.0299062195609556</v>
      </c>
      <c r="M57" s="3">
        <f t="shared" si="3"/>
        <v>0.99999999999999967</v>
      </c>
    </row>
    <row r="58" spans="1:13" x14ac:dyDescent="0.25">
      <c r="A58">
        <v>0.42813116920885402</v>
      </c>
      <c r="B58">
        <v>0.05</v>
      </c>
      <c r="C58">
        <v>8.1600000000000006E-3</v>
      </c>
      <c r="D58">
        <v>15.6888702290503</v>
      </c>
      <c r="E58">
        <v>16</v>
      </c>
      <c r="F58">
        <v>0.98055438931564098</v>
      </c>
      <c r="G58">
        <v>7.0638668485150394E-2</v>
      </c>
      <c r="H58">
        <v>0.92928282029862896</v>
      </c>
      <c r="I58" s="1">
        <v>7.8511216220312103E-5</v>
      </c>
      <c r="J58">
        <f t="shared" si="0"/>
        <v>1.1509574956564479</v>
      </c>
      <c r="K58">
        <f t="shared" si="1"/>
        <v>3.185209160121015E-2</v>
      </c>
      <c r="L58">
        <f t="shared" si="2"/>
        <v>4.1050682949155917</v>
      </c>
      <c r="M58" s="3">
        <f t="shared" si="3"/>
        <v>0.99999999999999967</v>
      </c>
    </row>
    <row r="59" spans="1:13" x14ac:dyDescent="0.25">
      <c r="A59">
        <v>0.42813116920885402</v>
      </c>
      <c r="B59">
        <v>0.05</v>
      </c>
      <c r="C59">
        <v>8.2699999999999996E-3</v>
      </c>
      <c r="D59">
        <v>15.900362352236</v>
      </c>
      <c r="E59">
        <v>16</v>
      </c>
      <c r="F59">
        <v>0.99377264701474899</v>
      </c>
      <c r="G59">
        <v>7.0912968588936601E-2</v>
      </c>
      <c r="H59">
        <v>0.92902112282919702</v>
      </c>
      <c r="I59" s="1">
        <v>6.5908581866043906E-5</v>
      </c>
      <c r="J59">
        <f t="shared" si="0"/>
        <v>1.1492743336240745</v>
      </c>
      <c r="K59">
        <f t="shared" si="1"/>
        <v>3.1974411491962104E-2</v>
      </c>
      <c r="L59">
        <f t="shared" si="2"/>
        <v>4.1810580328352875</v>
      </c>
      <c r="M59" s="3">
        <f t="shared" si="3"/>
        <v>0.99999999999999967</v>
      </c>
    </row>
    <row r="60" spans="1:13" x14ac:dyDescent="0.25">
      <c r="A60">
        <v>0.42813116920885402</v>
      </c>
      <c r="B60">
        <v>0.05</v>
      </c>
      <c r="C60">
        <v>8.3800000000000003E-3</v>
      </c>
      <c r="D60">
        <v>16.111854475421701</v>
      </c>
      <c r="E60">
        <v>17</v>
      </c>
      <c r="F60">
        <v>0.947756145613041</v>
      </c>
      <c r="G60">
        <v>6.9967175333321696E-2</v>
      </c>
      <c r="H60">
        <v>0.92996442139545399</v>
      </c>
      <c r="I60" s="1">
        <v>6.8403271224835006E-5</v>
      </c>
      <c r="J60">
        <f t="shared" si="0"/>
        <v>1.1551056587720636</v>
      </c>
      <c r="K60">
        <f t="shared" si="1"/>
        <v>3.1533666378535948E-2</v>
      </c>
      <c r="L60">
        <f t="shared" si="2"/>
        <v>4.1649231286757296</v>
      </c>
      <c r="M60" s="3">
        <f t="shared" si="3"/>
        <v>1.0000000000000004</v>
      </c>
    </row>
    <row r="61" spans="1:13" x14ac:dyDescent="0.25">
      <c r="A61">
        <v>0.42813116920885402</v>
      </c>
      <c r="B61">
        <v>0.05</v>
      </c>
      <c r="C61">
        <v>8.4899999999999993E-3</v>
      </c>
      <c r="D61">
        <v>16.323346598607401</v>
      </c>
      <c r="E61">
        <v>17</v>
      </c>
      <c r="F61">
        <v>0.96019685874161398</v>
      </c>
      <c r="G61">
        <v>7.0220364024674797E-2</v>
      </c>
      <c r="H61">
        <v>0.92972194172341005</v>
      </c>
      <c r="I61" s="1">
        <v>5.7694251915423499E-5</v>
      </c>
      <c r="J61">
        <f t="shared" si="0"/>
        <v>1.1535369234679653</v>
      </c>
      <c r="K61">
        <f t="shared" si="1"/>
        <v>3.1646919436930758E-2</v>
      </c>
      <c r="L61">
        <f t="shared" si="2"/>
        <v>4.2388674534953141</v>
      </c>
      <c r="M61" s="3">
        <f t="shared" si="3"/>
        <v>1.0000000000000002</v>
      </c>
    </row>
    <row r="62" spans="1:13" x14ac:dyDescent="0.25">
      <c r="A62">
        <v>0.42813116920885402</v>
      </c>
      <c r="B62">
        <v>0.05</v>
      </c>
      <c r="C62">
        <v>8.6E-3</v>
      </c>
      <c r="D62">
        <v>16.5348387217932</v>
      </c>
      <c r="E62">
        <v>17</v>
      </c>
      <c r="F62">
        <v>0.97263757187018596</v>
      </c>
      <c r="G62">
        <v>7.0475400939972399E-2</v>
      </c>
      <c r="H62">
        <v>0.92947602158995202</v>
      </c>
      <c r="I62" s="1">
        <v>4.85774700757678E-5</v>
      </c>
      <c r="J62">
        <f t="shared" si="0"/>
        <v>1.1519624447146464</v>
      </c>
      <c r="K62">
        <f t="shared" si="1"/>
        <v>3.1761809577389243E-2</v>
      </c>
      <c r="L62">
        <f t="shared" si="2"/>
        <v>4.3135651070842904</v>
      </c>
      <c r="M62" s="3">
        <f t="shared" si="3"/>
        <v>1.0000000000000002</v>
      </c>
    </row>
    <row r="63" spans="1:13" x14ac:dyDescent="0.25">
      <c r="A63">
        <v>0.42813116920885402</v>
      </c>
      <c r="B63">
        <v>0.05</v>
      </c>
      <c r="C63">
        <v>8.7100000000000007E-3</v>
      </c>
      <c r="D63">
        <v>16.7463308449789</v>
      </c>
      <c r="E63">
        <v>17</v>
      </c>
      <c r="F63">
        <v>0.98507828499875805</v>
      </c>
      <c r="G63">
        <v>7.0732306500241995E-2</v>
      </c>
      <c r="H63">
        <v>0.92922686453202097</v>
      </c>
      <c r="I63" s="1">
        <v>4.0828967737152501E-5</v>
      </c>
      <c r="J63">
        <f t="shared" si="0"/>
        <v>1.150382179836466</v>
      </c>
      <c r="K63">
        <f t="shared" si="1"/>
        <v>3.1878242964180396E-2</v>
      </c>
      <c r="L63">
        <f t="shared" si="2"/>
        <v>4.3890316000359952</v>
      </c>
      <c r="M63" s="3">
        <f t="shared" si="3"/>
        <v>1</v>
      </c>
    </row>
    <row r="64" spans="1:13" x14ac:dyDescent="0.25">
      <c r="A64">
        <v>0.42813116920885402</v>
      </c>
      <c r="B64">
        <v>0.05</v>
      </c>
      <c r="C64">
        <v>8.8199999999999997E-3</v>
      </c>
      <c r="D64">
        <v>16.957822968164599</v>
      </c>
      <c r="E64">
        <v>17</v>
      </c>
      <c r="F64">
        <v>0.99751899812733003</v>
      </c>
      <c r="G64">
        <v>7.0991101427828801E-2</v>
      </c>
      <c r="H64">
        <v>0.92897464411628305</v>
      </c>
      <c r="I64" s="1">
        <v>3.4254455888023202E-5</v>
      </c>
      <c r="J64">
        <f t="shared" si="0"/>
        <v>1.1487960856892359</v>
      </c>
      <c r="K64">
        <f t="shared" si="1"/>
        <v>3.1996139688449762E-2</v>
      </c>
      <c r="L64">
        <f t="shared" si="2"/>
        <v>4.4652829266033871</v>
      </c>
      <c r="M64" s="3">
        <f t="shared" si="3"/>
        <v>0.99999999999999989</v>
      </c>
    </row>
    <row r="65" spans="1:13" x14ac:dyDescent="0.25">
      <c r="A65">
        <v>0.42813116920885402</v>
      </c>
      <c r="B65">
        <v>0.05</v>
      </c>
      <c r="C65">
        <v>8.9300000000000004E-3</v>
      </c>
      <c r="D65">
        <v>17.169315091350299</v>
      </c>
      <c r="E65">
        <v>18</v>
      </c>
      <c r="F65">
        <v>0.95385083840835205</v>
      </c>
      <c r="G65">
        <v>7.0090982746008598E-2</v>
      </c>
      <c r="H65">
        <v>0.92987337626790301</v>
      </c>
      <c r="I65" s="1">
        <v>3.5640986088734299E-5</v>
      </c>
      <c r="J65">
        <f t="shared" si="0"/>
        <v>1.1543378507287321</v>
      </c>
      <c r="K65">
        <f t="shared" si="1"/>
        <v>3.1576186641949062E-2</v>
      </c>
      <c r="L65">
        <f t="shared" si="2"/>
        <v>4.4480502887268685</v>
      </c>
      <c r="M65" s="3">
        <f t="shared" si="3"/>
        <v>1.0000000000000002</v>
      </c>
    </row>
    <row r="66" spans="1:13" x14ac:dyDescent="0.25">
      <c r="A66">
        <v>0.42813116920885402</v>
      </c>
      <c r="B66">
        <v>0.05</v>
      </c>
      <c r="C66">
        <v>9.0399999999999994E-3</v>
      </c>
      <c r="D66">
        <v>17.380807214536102</v>
      </c>
      <c r="E66">
        <v>18</v>
      </c>
      <c r="F66">
        <v>0.96560040080755905</v>
      </c>
      <c r="G66">
        <v>7.0330909536387598E-2</v>
      </c>
      <c r="H66">
        <v>0.92963905321919005</v>
      </c>
      <c r="I66" s="1">
        <v>3.0037244422626901E-5</v>
      </c>
      <c r="J66">
        <f t="shared" ref="J66:J120" si="5">-LOG(G66)</f>
        <v>1.1528537661486575</v>
      </c>
      <c r="K66">
        <f t="shared" ref="K66:K120" si="6">-LOG(H66)</f>
        <v>3.1685640287930347E-2</v>
      </c>
      <c r="L66">
        <f t="shared" ref="L66:L120" si="7">-LOG(I66)</f>
        <v>4.5223399114461396</v>
      </c>
      <c r="M66" s="3">
        <f t="shared" si="3"/>
        <v>1.0000000000000002</v>
      </c>
    </row>
    <row r="67" spans="1:13" x14ac:dyDescent="0.25">
      <c r="A67">
        <v>0.42813116920885402</v>
      </c>
      <c r="B67">
        <v>0.05</v>
      </c>
      <c r="C67">
        <v>9.1500000000000001E-3</v>
      </c>
      <c r="D67">
        <v>17.592299337721801</v>
      </c>
      <c r="E67">
        <v>18</v>
      </c>
      <c r="F67">
        <v>0.97734996320676604</v>
      </c>
      <c r="G67">
        <v>7.0572492786623003E-2</v>
      </c>
      <c r="H67">
        <v>0.92940223445216696</v>
      </c>
      <c r="I67" s="1">
        <v>2.52727612096367E-5</v>
      </c>
      <c r="J67">
        <f t="shared" si="5"/>
        <v>1.1513645419911933</v>
      </c>
      <c r="K67">
        <f t="shared" si="6"/>
        <v>3.1796287732898519E-2</v>
      </c>
      <c r="L67">
        <f t="shared" si="7"/>
        <v>4.5973473060580314</v>
      </c>
      <c r="M67" s="3">
        <f t="shared" ref="M67:M129" si="8">G67+H67+I67</f>
        <v>0.99999999999999967</v>
      </c>
    </row>
    <row r="68" spans="1:13" x14ac:dyDescent="0.25">
      <c r="A68">
        <v>0.42813116920885402</v>
      </c>
      <c r="B68">
        <v>0.05</v>
      </c>
      <c r="C68">
        <v>9.2599999999999991E-3</v>
      </c>
      <c r="D68">
        <v>17.803791460907501</v>
      </c>
      <c r="E68">
        <v>18</v>
      </c>
      <c r="F68">
        <v>0.98909952560597303</v>
      </c>
      <c r="G68">
        <v>7.0815749798970498E-2</v>
      </c>
      <c r="H68">
        <v>0.92916302198397904</v>
      </c>
      <c r="I68" s="1">
        <v>2.1228217049799199E-5</v>
      </c>
      <c r="J68">
        <f t="shared" si="5"/>
        <v>1.1498701421676354</v>
      </c>
      <c r="K68">
        <f t="shared" si="6"/>
        <v>3.1908082199248705E-2</v>
      </c>
      <c r="L68">
        <f t="shared" si="7"/>
        <v>4.6730864805372727</v>
      </c>
      <c r="M68" s="3">
        <f t="shared" si="8"/>
        <v>0.99999999999999933</v>
      </c>
    </row>
    <row r="69" spans="1:13" x14ac:dyDescent="0.25">
      <c r="A69">
        <v>0.42813116920885402</v>
      </c>
      <c r="B69">
        <v>0.05</v>
      </c>
      <c r="C69">
        <v>9.3699999999999999E-3</v>
      </c>
      <c r="D69">
        <v>18.015283584093201</v>
      </c>
      <c r="E69">
        <v>19</v>
      </c>
      <c r="F69">
        <v>0.94817282021543403</v>
      </c>
      <c r="G69">
        <v>6.9975625928442295E-2</v>
      </c>
      <c r="H69">
        <v>0.93000236598976105</v>
      </c>
      <c r="I69" s="1">
        <v>2.20080817970445E-5</v>
      </c>
      <c r="J69">
        <f t="shared" si="5"/>
        <v>1.1550532081022036</v>
      </c>
      <c r="K69">
        <f t="shared" si="6"/>
        <v>3.1515946569731119E-2</v>
      </c>
      <c r="L69">
        <f t="shared" si="7"/>
        <v>4.6574178084808295</v>
      </c>
      <c r="M69" s="3">
        <f t="shared" si="8"/>
        <v>1.0000000000000004</v>
      </c>
    </row>
    <row r="70" spans="1:13" x14ac:dyDescent="0.25">
      <c r="A70">
        <v>0.42813116920885402</v>
      </c>
      <c r="B70">
        <v>0.05</v>
      </c>
      <c r="C70">
        <v>9.4800000000000006E-3</v>
      </c>
      <c r="D70">
        <v>18.226775707279</v>
      </c>
      <c r="E70">
        <v>19</v>
      </c>
      <c r="F70">
        <v>0.95930398459362998</v>
      </c>
      <c r="G70">
        <v>7.0202131481293104E-2</v>
      </c>
      <c r="H70">
        <v>0.92977930527392305</v>
      </c>
      <c r="I70" s="1">
        <v>1.85632447835517E-5</v>
      </c>
      <c r="J70">
        <f t="shared" si="5"/>
        <v>1.1536497015951122</v>
      </c>
      <c r="K70">
        <f t="shared" si="6"/>
        <v>3.1620124431013655E-2</v>
      </c>
      <c r="L70">
        <f t="shared" si="7"/>
        <v>4.7313461084822608</v>
      </c>
      <c r="M70" s="3">
        <f t="shared" si="8"/>
        <v>0.99999999999999967</v>
      </c>
    </row>
    <row r="71" spans="1:13" x14ac:dyDescent="0.25">
      <c r="A71">
        <v>0.42813116920885402</v>
      </c>
      <c r="B71">
        <v>0.05</v>
      </c>
      <c r="C71">
        <v>9.5899999999999996E-3</v>
      </c>
      <c r="D71">
        <v>18.438267830464699</v>
      </c>
      <c r="E71">
        <v>19</v>
      </c>
      <c r="F71">
        <v>0.97043514897182603</v>
      </c>
      <c r="G71">
        <v>7.0430115487954997E-2</v>
      </c>
      <c r="H71">
        <v>0.92955425114360501</v>
      </c>
      <c r="I71" s="1">
        <v>1.56333684397401E-5</v>
      </c>
      <c r="J71">
        <f t="shared" si="5"/>
        <v>1.1522415994716406</v>
      </c>
      <c r="K71">
        <f t="shared" si="6"/>
        <v>3.1725258625001203E-2</v>
      </c>
      <c r="L71">
        <f t="shared" si="7"/>
        <v>4.8059474367486121</v>
      </c>
      <c r="M71" s="3">
        <f t="shared" si="8"/>
        <v>0.99999999999999978</v>
      </c>
    </row>
    <row r="72" spans="1:13" x14ac:dyDescent="0.25">
      <c r="A72">
        <v>0.42813116920885402</v>
      </c>
      <c r="B72">
        <v>0.05</v>
      </c>
      <c r="C72">
        <v>9.7000000000000003E-3</v>
      </c>
      <c r="D72">
        <v>18.649759953650399</v>
      </c>
      <c r="E72">
        <v>19</v>
      </c>
      <c r="F72">
        <v>0.98156631335002198</v>
      </c>
      <c r="G72">
        <v>7.0659592544459998E-2</v>
      </c>
      <c r="H72">
        <v>0.92932726229672902</v>
      </c>
      <c r="I72" s="1">
        <v>1.3145158810662001E-5</v>
      </c>
      <c r="J72">
        <f t="shared" si="5"/>
        <v>1.1508288712346413</v>
      </c>
      <c r="K72">
        <f t="shared" si="6"/>
        <v>3.1831322409517901E-2</v>
      </c>
      <c r="L72">
        <f t="shared" si="7"/>
        <v>4.8812341626821869</v>
      </c>
      <c r="M72" s="3">
        <f t="shared" si="8"/>
        <v>0.99999999999999967</v>
      </c>
    </row>
    <row r="73" spans="1:13" x14ac:dyDescent="0.25">
      <c r="A73">
        <v>0.42813116920885402</v>
      </c>
      <c r="B73">
        <v>0.05</v>
      </c>
      <c r="C73">
        <v>9.8099999999999993E-3</v>
      </c>
      <c r="D73">
        <v>18.861252076836202</v>
      </c>
      <c r="E73">
        <v>19</v>
      </c>
      <c r="F73">
        <v>0.99269747772821804</v>
      </c>
      <c r="G73">
        <v>7.08905774403428E-2</v>
      </c>
      <c r="H73">
        <v>0.92909838733953898</v>
      </c>
      <c r="I73" s="1">
        <v>1.1035220118168799E-5</v>
      </c>
      <c r="J73">
        <f t="shared" si="5"/>
        <v>1.1494114860808484</v>
      </c>
      <c r="K73">
        <f t="shared" si="6"/>
        <v>3.1938293739229656E-2</v>
      </c>
      <c r="L73">
        <f t="shared" si="7"/>
        <v>4.957218999597691</v>
      </c>
      <c r="M73" s="3">
        <f t="shared" si="8"/>
        <v>0.99999999999999989</v>
      </c>
    </row>
    <row r="74" spans="1:13" x14ac:dyDescent="0.25">
      <c r="A74">
        <v>0.42813116920885402</v>
      </c>
      <c r="B74">
        <v>0.05</v>
      </c>
      <c r="C74">
        <v>9.92E-3</v>
      </c>
      <c r="D74">
        <v>19.072744200021901</v>
      </c>
      <c r="E74">
        <v>20</v>
      </c>
      <c r="F74">
        <v>0.95363721000109403</v>
      </c>
      <c r="G74">
        <v>7.0086635747396195E-2</v>
      </c>
      <c r="H74">
        <v>0.929901897167555</v>
      </c>
      <c r="I74" s="1">
        <v>1.1467085049292199E-5</v>
      </c>
      <c r="J74">
        <f t="shared" si="5"/>
        <v>1.1543647862342872</v>
      </c>
      <c r="K74">
        <f t="shared" si="6"/>
        <v>3.1562866248334119E-2</v>
      </c>
      <c r="L74">
        <f t="shared" si="7"/>
        <v>4.9405469663966075</v>
      </c>
      <c r="M74" s="3">
        <f t="shared" si="8"/>
        <v>1.0000000000000004</v>
      </c>
    </row>
    <row r="75" spans="1:13" x14ac:dyDescent="0.25">
      <c r="A75">
        <v>0.42813116920885402</v>
      </c>
      <c r="B75">
        <v>0.05</v>
      </c>
      <c r="C75">
        <v>1.0030000000000001E-2</v>
      </c>
      <c r="D75">
        <v>19.284236323207601</v>
      </c>
      <c r="E75">
        <v>20</v>
      </c>
      <c r="F75">
        <v>0.96421181616037999</v>
      </c>
      <c r="G75">
        <v>7.0302468631553705E-2</v>
      </c>
      <c r="H75">
        <v>0.92968786611099397</v>
      </c>
      <c r="I75" s="1">
        <v>9.6652574523780501E-6</v>
      </c>
      <c r="J75">
        <f t="shared" si="5"/>
        <v>1.1530294247065191</v>
      </c>
      <c r="K75">
        <f t="shared" si="6"/>
        <v>3.1662837230177932E-2</v>
      </c>
      <c r="L75">
        <f t="shared" si="7"/>
        <v>5.0147865732279797</v>
      </c>
      <c r="M75" s="3">
        <f t="shared" si="8"/>
        <v>1</v>
      </c>
    </row>
    <row r="76" spans="1:13" x14ac:dyDescent="0.25">
      <c r="A76">
        <v>0.42813116920885402</v>
      </c>
      <c r="B76">
        <v>0.05</v>
      </c>
      <c r="C76">
        <v>1.014E-2</v>
      </c>
      <c r="D76">
        <v>19.495728446393301</v>
      </c>
      <c r="E76">
        <v>20</v>
      </c>
      <c r="F76">
        <v>0.97478642231966595</v>
      </c>
      <c r="G76">
        <v>7.0519641606985303E-2</v>
      </c>
      <c r="H76">
        <v>0.92947222392210105</v>
      </c>
      <c r="I76" s="1">
        <v>8.1344709139840402E-6</v>
      </c>
      <c r="J76">
        <f t="shared" si="5"/>
        <v>1.1516899035267734</v>
      </c>
      <c r="K76">
        <f t="shared" si="6"/>
        <v>3.1763584028287231E-2</v>
      </c>
      <c r="L76">
        <f t="shared" si="7"/>
        <v>5.0896706893908865</v>
      </c>
      <c r="M76" s="3">
        <f t="shared" si="8"/>
        <v>1.0000000000000004</v>
      </c>
    </row>
    <row r="77" spans="1:13" x14ac:dyDescent="0.25">
      <c r="A77">
        <v>0.42813116920885402</v>
      </c>
      <c r="B77">
        <v>0.05</v>
      </c>
      <c r="C77">
        <v>1.025E-2</v>
      </c>
      <c r="D77">
        <v>19.7072205695791</v>
      </c>
      <c r="E77">
        <v>20</v>
      </c>
      <c r="F77">
        <v>0.98536102847895302</v>
      </c>
      <c r="G77">
        <v>7.0738167256232304E-2</v>
      </c>
      <c r="H77">
        <v>0.92925499694303604</v>
      </c>
      <c r="I77" s="1">
        <v>6.8358007314522098E-6</v>
      </c>
      <c r="J77">
        <f t="shared" si="5"/>
        <v>1.1503461964411998</v>
      </c>
      <c r="K77">
        <f t="shared" si="6"/>
        <v>3.1865094866132544E-2</v>
      </c>
      <c r="L77">
        <f t="shared" si="7"/>
        <v>5.1652106057658242</v>
      </c>
      <c r="M77" s="3">
        <f t="shared" si="8"/>
        <v>0.99999999999999978</v>
      </c>
    </row>
    <row r="78" spans="1:13" x14ac:dyDescent="0.25">
      <c r="A78">
        <v>0.42813116920885402</v>
      </c>
      <c r="B78">
        <v>0.05</v>
      </c>
      <c r="C78">
        <v>1.0359999999999999E-2</v>
      </c>
      <c r="D78">
        <v>19.918712692764799</v>
      </c>
      <c r="E78">
        <v>20</v>
      </c>
      <c r="F78">
        <v>0.99593563463823898</v>
      </c>
      <c r="G78">
        <v>7.0958058320578499E-2</v>
      </c>
      <c r="H78">
        <v>0.92903620603674297</v>
      </c>
      <c r="I78" s="1">
        <v>5.7356426788050301E-6</v>
      </c>
      <c r="J78">
        <f t="shared" si="5"/>
        <v>1.1489982769445892</v>
      </c>
      <c r="K78">
        <f t="shared" si="6"/>
        <v>3.1967360521354272E-2</v>
      </c>
      <c r="L78">
        <f t="shared" si="7"/>
        <v>5.2414179123362388</v>
      </c>
      <c r="M78" s="3">
        <f t="shared" si="8"/>
        <v>1.0000000000000002</v>
      </c>
    </row>
    <row r="79" spans="1:13" x14ac:dyDescent="0.25">
      <c r="A79">
        <v>0.42813116920885402</v>
      </c>
      <c r="B79">
        <v>0.05</v>
      </c>
      <c r="C79">
        <v>1.047E-2</v>
      </c>
      <c r="D79">
        <v>20.130204815950499</v>
      </c>
      <c r="E79">
        <v>21</v>
      </c>
      <c r="F79">
        <v>0.95858118171192896</v>
      </c>
      <c r="G79">
        <v>7.0187378622329502E-2</v>
      </c>
      <c r="H79">
        <v>0.92980664866643903</v>
      </c>
      <c r="I79" s="1">
        <v>5.9727112313047101E-6</v>
      </c>
      <c r="J79">
        <f t="shared" si="5"/>
        <v>1.1537409774355798</v>
      </c>
      <c r="K79">
        <f t="shared" si="6"/>
        <v>3.1607352679902181E-2</v>
      </c>
      <c r="L79">
        <f t="shared" si="7"/>
        <v>5.2238284820187975</v>
      </c>
      <c r="M79" s="3">
        <f t="shared" si="8"/>
        <v>0.99999999999999978</v>
      </c>
    </row>
    <row r="80" spans="1:13" x14ac:dyDescent="0.25">
      <c r="A80">
        <v>0.42813116920885402</v>
      </c>
      <c r="B80">
        <v>0.05</v>
      </c>
      <c r="C80">
        <v>1.0580000000000001E-2</v>
      </c>
      <c r="D80">
        <v>20.341696939136199</v>
      </c>
      <c r="E80">
        <v>21</v>
      </c>
      <c r="F80">
        <v>0.96865223519696397</v>
      </c>
      <c r="G80">
        <v>7.0393498546741207E-2</v>
      </c>
      <c r="H80">
        <v>0.92960147052669795</v>
      </c>
      <c r="I80" s="1">
        <v>5.0309265612280802E-6</v>
      </c>
      <c r="J80">
        <f t="shared" si="5"/>
        <v>1.1524674498871512</v>
      </c>
      <c r="K80">
        <f t="shared" si="6"/>
        <v>3.1703197947370476E-2</v>
      </c>
      <c r="L80">
        <f t="shared" si="7"/>
        <v>5.2983520222262666</v>
      </c>
      <c r="M80" s="3">
        <f t="shared" si="8"/>
        <v>1.0000000000000002</v>
      </c>
    </row>
    <row r="81" spans="1:13" x14ac:dyDescent="0.25">
      <c r="A81">
        <v>0.42813116920885402</v>
      </c>
      <c r="B81">
        <v>0.05</v>
      </c>
      <c r="C81">
        <v>1.069E-2</v>
      </c>
      <c r="D81">
        <v>20.553189062322001</v>
      </c>
      <c r="E81">
        <v>21</v>
      </c>
      <c r="F81">
        <v>0.97872328868199798</v>
      </c>
      <c r="G81">
        <v>7.0600838747696307E-2</v>
      </c>
      <c r="H81">
        <v>0.92939492963732595</v>
      </c>
      <c r="I81" s="1">
        <v>4.2316149772521599E-6</v>
      </c>
      <c r="J81">
        <f t="shared" si="5"/>
        <v>1.1511901394392379</v>
      </c>
      <c r="K81">
        <f t="shared" si="6"/>
        <v>3.1799701166960161E-2</v>
      </c>
      <c r="L81">
        <f t="shared" si="7"/>
        <v>5.3734938544089994</v>
      </c>
      <c r="M81" s="3">
        <f t="shared" si="8"/>
        <v>0.99999999999999944</v>
      </c>
    </row>
    <row r="82" spans="1:13" x14ac:dyDescent="0.25">
      <c r="A82">
        <v>0.42813116920885402</v>
      </c>
      <c r="B82">
        <v>0.05</v>
      </c>
      <c r="C82">
        <v>1.0800000000000001E-2</v>
      </c>
      <c r="D82">
        <v>20.764681185507701</v>
      </c>
      <c r="E82">
        <v>21</v>
      </c>
      <c r="F82">
        <v>0.98879434216703299</v>
      </c>
      <c r="G82">
        <v>7.0809410148397603E-2</v>
      </c>
      <c r="H82">
        <v>0.92918703570224703</v>
      </c>
      <c r="I82" s="1">
        <v>3.5541493552515802E-6</v>
      </c>
      <c r="J82">
        <f t="shared" si="5"/>
        <v>1.1499090233277891</v>
      </c>
      <c r="K82">
        <f t="shared" si="6"/>
        <v>3.1896858237120351E-2</v>
      </c>
      <c r="L82">
        <f t="shared" si="7"/>
        <v>5.4492643258839255</v>
      </c>
      <c r="M82" s="3">
        <f t="shared" si="8"/>
        <v>0.99999999999999989</v>
      </c>
    </row>
    <row r="83" spans="1:13" x14ac:dyDescent="0.25">
      <c r="A83">
        <v>0.42813116920885402</v>
      </c>
      <c r="B83">
        <v>0.05</v>
      </c>
      <c r="C83">
        <v>1.091E-2</v>
      </c>
      <c r="D83">
        <v>20.976173308693401</v>
      </c>
      <c r="E83">
        <v>21</v>
      </c>
      <c r="F83">
        <v>0.998865395652067</v>
      </c>
      <c r="G83">
        <v>7.10192238034449E-2</v>
      </c>
      <c r="H83">
        <v>0.92897779544379799</v>
      </c>
      <c r="I83" s="1">
        <v>2.98075275674751E-6</v>
      </c>
      <c r="J83">
        <f t="shared" si="5"/>
        <v>1.1486240785807689</v>
      </c>
      <c r="K83">
        <f t="shared" si="6"/>
        <v>3.1994666449284677E-2</v>
      </c>
      <c r="L83">
        <f t="shared" si="7"/>
        <v>5.5256740457162365</v>
      </c>
      <c r="M83" s="3">
        <f t="shared" si="8"/>
        <v>0.99999999999999967</v>
      </c>
    </row>
    <row r="84" spans="1:13" x14ac:dyDescent="0.25">
      <c r="A84">
        <v>0.42813116920885402</v>
      </c>
      <c r="B84">
        <v>0.05</v>
      </c>
      <c r="C84">
        <v>1.102E-2</v>
      </c>
      <c r="D84">
        <v>21.1876654318791</v>
      </c>
      <c r="E84">
        <v>22</v>
      </c>
      <c r="F84">
        <v>0.96307570144905197</v>
      </c>
      <c r="G84">
        <v>7.0279215947895393E-2</v>
      </c>
      <c r="H84">
        <v>0.92971767407383799</v>
      </c>
      <c r="I84" s="1">
        <v>3.1099782667122501E-6</v>
      </c>
      <c r="J84">
        <f t="shared" si="5"/>
        <v>1.1531730922450687</v>
      </c>
      <c r="K84">
        <f t="shared" si="6"/>
        <v>3.164891295868226E-2</v>
      </c>
      <c r="L84">
        <f t="shared" si="7"/>
        <v>5.5072426459184758</v>
      </c>
      <c r="M84" s="3">
        <f t="shared" si="8"/>
        <v>1.0000000000000002</v>
      </c>
    </row>
    <row r="85" spans="1:13" x14ac:dyDescent="0.25">
      <c r="A85">
        <v>0.42813116920885402</v>
      </c>
      <c r="B85">
        <v>0.05</v>
      </c>
      <c r="C85">
        <v>1.1129999999999999E-2</v>
      </c>
      <c r="D85">
        <v>21.3991575550649</v>
      </c>
      <c r="E85">
        <v>22</v>
      </c>
      <c r="F85">
        <v>0.97268897977567603</v>
      </c>
      <c r="G85">
        <v>7.0476458840561196E-2</v>
      </c>
      <c r="H85">
        <v>0.92952092313440204</v>
      </c>
      <c r="I85" s="1">
        <v>2.6180250369850802E-6</v>
      </c>
      <c r="J85">
        <f t="shared" si="5"/>
        <v>1.1519559256039535</v>
      </c>
      <c r="K85">
        <f t="shared" si="6"/>
        <v>3.1740829991551069E-2</v>
      </c>
      <c r="L85">
        <f t="shared" si="7"/>
        <v>5.5820262044726308</v>
      </c>
      <c r="M85" s="3">
        <f t="shared" si="8"/>
        <v>1.0000000000000002</v>
      </c>
    </row>
    <row r="86" spans="1:13" x14ac:dyDescent="0.25">
      <c r="A86">
        <v>0.42813116920885402</v>
      </c>
      <c r="B86">
        <v>0.05</v>
      </c>
      <c r="C86">
        <v>1.124E-2</v>
      </c>
      <c r="D86">
        <v>21.610649678250599</v>
      </c>
      <c r="E86">
        <v>22</v>
      </c>
      <c r="F86">
        <v>0.98230225810229999</v>
      </c>
      <c r="G86">
        <v>7.0674817571066695E-2</v>
      </c>
      <c r="H86">
        <v>0.92932298155013704</v>
      </c>
      <c r="I86" s="1">
        <v>2.20087879661882E-6</v>
      </c>
      <c r="J86">
        <f t="shared" si="5"/>
        <v>1.1507353038569264</v>
      </c>
      <c r="K86">
        <f t="shared" si="6"/>
        <v>3.1833322898452789E-2</v>
      </c>
      <c r="L86">
        <f t="shared" si="7"/>
        <v>5.657403873579776</v>
      </c>
      <c r="M86" s="3">
        <f t="shared" si="8"/>
        <v>1.0000000000000002</v>
      </c>
    </row>
    <row r="87" spans="1:13" x14ac:dyDescent="0.25">
      <c r="A87">
        <v>0.42813116920885402</v>
      </c>
      <c r="B87">
        <v>0.05</v>
      </c>
      <c r="C87">
        <v>1.1350000000000001E-2</v>
      </c>
      <c r="D87">
        <v>21.822141801436299</v>
      </c>
      <c r="E87">
        <v>22</v>
      </c>
      <c r="F87">
        <v>0.99191553642892405</v>
      </c>
      <c r="G87">
        <v>7.0874301682726695E-2</v>
      </c>
      <c r="H87">
        <v>0.92912385068802095</v>
      </c>
      <c r="I87" s="1">
        <v>1.8476292527377999E-6</v>
      </c>
      <c r="J87">
        <f t="shared" si="5"/>
        <v>1.1495112071372378</v>
      </c>
      <c r="K87">
        <f t="shared" si="6"/>
        <v>3.1926391404287276E-2</v>
      </c>
      <c r="L87">
        <f t="shared" si="7"/>
        <v>5.7333851703689662</v>
      </c>
      <c r="M87" s="3">
        <f t="shared" si="8"/>
        <v>1.0000000000000004</v>
      </c>
    </row>
    <row r="88" spans="1:13" x14ac:dyDescent="0.25">
      <c r="A88">
        <v>0.42813116920885402</v>
      </c>
      <c r="B88">
        <v>0.05</v>
      </c>
      <c r="C88">
        <v>1.146E-2</v>
      </c>
      <c r="D88">
        <v>22.033633924621999</v>
      </c>
      <c r="E88">
        <v>23</v>
      </c>
      <c r="F88">
        <v>0.95798408367921895</v>
      </c>
      <c r="G88">
        <v>7.01751961613684E-2</v>
      </c>
      <c r="H88">
        <v>0.92982288213505104</v>
      </c>
      <c r="I88" s="1">
        <v>1.9217035800377502E-6</v>
      </c>
      <c r="J88">
        <f t="shared" si="5"/>
        <v>1.1538163647044846</v>
      </c>
      <c r="K88">
        <f t="shared" si="6"/>
        <v>3.1599770410720332E-2</v>
      </c>
      <c r="L88">
        <f t="shared" si="7"/>
        <v>5.7163136007891708</v>
      </c>
      <c r="M88" s="3">
        <f t="shared" si="8"/>
        <v>0.99999999999999944</v>
      </c>
    </row>
    <row r="89" spans="1:13" x14ac:dyDescent="0.25">
      <c r="A89">
        <v>0.42813116920885402</v>
      </c>
      <c r="B89">
        <v>0.05</v>
      </c>
      <c r="C89">
        <v>1.157E-2</v>
      </c>
      <c r="D89">
        <v>22.245126047807801</v>
      </c>
      <c r="E89">
        <v>23</v>
      </c>
      <c r="F89">
        <v>0.96717939338294701</v>
      </c>
      <c r="G89">
        <v>7.0363278606452001E-2</v>
      </c>
      <c r="H89">
        <v>0.92963510246757297</v>
      </c>
      <c r="I89" s="1">
        <v>1.61892597503933E-6</v>
      </c>
      <c r="J89">
        <f t="shared" si="5"/>
        <v>1.1526539326097331</v>
      </c>
      <c r="K89">
        <f t="shared" si="6"/>
        <v>3.168748594325925E-2</v>
      </c>
      <c r="L89">
        <f t="shared" si="7"/>
        <v>5.7907730087925957</v>
      </c>
      <c r="M89" s="3">
        <f t="shared" si="8"/>
        <v>1</v>
      </c>
    </row>
    <row r="90" spans="1:13" x14ac:dyDescent="0.25">
      <c r="A90">
        <v>0.42813116920885402</v>
      </c>
      <c r="B90">
        <v>0.05</v>
      </c>
      <c r="C90">
        <v>1.1679999999999999E-2</v>
      </c>
      <c r="D90">
        <v>22.456618170993501</v>
      </c>
      <c r="E90">
        <v>23</v>
      </c>
      <c r="F90">
        <v>0.97637470308667396</v>
      </c>
      <c r="G90">
        <v>7.0552377009140202E-2</v>
      </c>
      <c r="H90">
        <v>0.92944626090517102</v>
      </c>
      <c r="I90" s="1">
        <v>1.36208568900646E-6</v>
      </c>
      <c r="J90">
        <f t="shared" si="5"/>
        <v>1.1514883496691992</v>
      </c>
      <c r="K90">
        <f t="shared" si="6"/>
        <v>3.1775715377863924E-2</v>
      </c>
      <c r="L90">
        <f t="shared" si="7"/>
        <v>5.8657955700355222</v>
      </c>
      <c r="M90" s="3">
        <f t="shared" si="8"/>
        <v>1.0000000000000002</v>
      </c>
    </row>
    <row r="91" spans="1:13" x14ac:dyDescent="0.25">
      <c r="A91">
        <v>0.42813116920885402</v>
      </c>
      <c r="B91">
        <v>0.05</v>
      </c>
      <c r="C91">
        <v>1.179E-2</v>
      </c>
      <c r="D91">
        <v>22.668110294179201</v>
      </c>
      <c r="E91">
        <v>23</v>
      </c>
      <c r="F91">
        <v>0.98557001279040102</v>
      </c>
      <c r="G91">
        <v>7.0742499664830705E-2</v>
      </c>
      <c r="H91">
        <v>0.92925635585010202</v>
      </c>
      <c r="I91" s="1">
        <v>1.14448506653667E-6</v>
      </c>
      <c r="J91">
        <f t="shared" si="5"/>
        <v>1.1503195985859711</v>
      </c>
      <c r="K91">
        <f t="shared" si="6"/>
        <v>3.1864459770910458E-2</v>
      </c>
      <c r="L91">
        <f t="shared" si="7"/>
        <v>5.9413898697111787</v>
      </c>
      <c r="M91" s="3">
        <f t="shared" si="8"/>
        <v>0.99999999999999922</v>
      </c>
    </row>
    <row r="92" spans="1:13" x14ac:dyDescent="0.25">
      <c r="A92">
        <v>0.42813116920885402</v>
      </c>
      <c r="B92">
        <v>0.05</v>
      </c>
      <c r="C92">
        <v>1.1900000000000001E-2</v>
      </c>
      <c r="D92">
        <v>22.879602417365</v>
      </c>
      <c r="E92">
        <v>23</v>
      </c>
      <c r="F92">
        <v>0.99476532249412797</v>
      </c>
      <c r="G92">
        <v>7.0933654959927803E-2</v>
      </c>
      <c r="H92">
        <v>0.92906538467731603</v>
      </c>
      <c r="I92" s="1">
        <v>9.6036275609808509E-7</v>
      </c>
      <c r="J92">
        <f t="shared" si="5"/>
        <v>1.1491476619189469</v>
      </c>
      <c r="K92">
        <f t="shared" si="6"/>
        <v>3.1953720661558993E-2</v>
      </c>
      <c r="L92">
        <f t="shared" si="7"/>
        <v>6.017564690696144</v>
      </c>
      <c r="M92" s="3">
        <f t="shared" si="8"/>
        <v>0.99999999999999989</v>
      </c>
    </row>
    <row r="93" spans="1:13" x14ac:dyDescent="0.25">
      <c r="A93">
        <v>0.42813116920885402</v>
      </c>
      <c r="B93">
        <v>0.05</v>
      </c>
      <c r="C93">
        <v>1.201E-2</v>
      </c>
      <c r="D93">
        <v>23.091094540550699</v>
      </c>
      <c r="E93">
        <v>24</v>
      </c>
      <c r="F93">
        <v>0.96212893918961195</v>
      </c>
      <c r="G93">
        <v>7.0259850512181504E-2</v>
      </c>
      <c r="H93">
        <v>0.92973914881008501</v>
      </c>
      <c r="I93" s="1">
        <v>1.0006777340447E-6</v>
      </c>
      <c r="J93">
        <f t="shared" si="5"/>
        <v>1.1532927785662499</v>
      </c>
      <c r="K93">
        <f t="shared" si="6"/>
        <v>3.1638881685744864E-2</v>
      </c>
      <c r="L93">
        <f t="shared" si="7"/>
        <v>5.9997057635399633</v>
      </c>
      <c r="M93" s="3">
        <f t="shared" si="8"/>
        <v>1.0000000000000007</v>
      </c>
    </row>
    <row r="94" spans="1:13" x14ac:dyDescent="0.25">
      <c r="A94">
        <v>0.42813116920885402</v>
      </c>
      <c r="B94">
        <v>0.05</v>
      </c>
      <c r="C94">
        <v>1.2120000000000001E-2</v>
      </c>
      <c r="D94">
        <v>23.302586663736399</v>
      </c>
      <c r="E94">
        <v>24</v>
      </c>
      <c r="F94">
        <v>0.97094111098901703</v>
      </c>
      <c r="G94">
        <v>7.0440513778598002E-2</v>
      </c>
      <c r="H94">
        <v>0.92955864367415098</v>
      </c>
      <c r="I94" s="1">
        <v>8.4254725117616101E-7</v>
      </c>
      <c r="J94">
        <f t="shared" si="5"/>
        <v>1.1521774850387145</v>
      </c>
      <c r="K94">
        <f t="shared" si="6"/>
        <v>3.1723206407749609E-2</v>
      </c>
      <c r="L94">
        <f t="shared" si="7"/>
        <v>6.0744057339585362</v>
      </c>
      <c r="M94" s="3">
        <f t="shared" si="8"/>
        <v>1</v>
      </c>
    </row>
    <row r="95" spans="1:13" x14ac:dyDescent="0.25">
      <c r="A95">
        <v>0.42813116920885402</v>
      </c>
      <c r="B95">
        <v>0.05</v>
      </c>
      <c r="C95">
        <v>1.223E-2</v>
      </c>
      <c r="D95">
        <v>23.514078786922099</v>
      </c>
      <c r="E95">
        <v>24</v>
      </c>
      <c r="F95">
        <v>0.979753282788422</v>
      </c>
      <c r="G95">
        <v>7.0622113209385107E-2</v>
      </c>
      <c r="H95">
        <v>0.92937717827199395</v>
      </c>
      <c r="I95" s="1">
        <v>7.0851862130586695E-7</v>
      </c>
      <c r="J95">
        <f t="shared" si="5"/>
        <v>1.151059291283768</v>
      </c>
      <c r="K95">
        <f t="shared" si="6"/>
        <v>3.1807996234416103E-2</v>
      </c>
      <c r="L95">
        <f t="shared" si="7"/>
        <v>6.149648731127022</v>
      </c>
      <c r="M95" s="3">
        <f t="shared" si="8"/>
        <v>1.0000000000000004</v>
      </c>
    </row>
    <row r="96" spans="1:13" x14ac:dyDescent="0.25">
      <c r="A96">
        <v>0.42813116920885402</v>
      </c>
      <c r="B96">
        <v>0.05</v>
      </c>
      <c r="C96">
        <v>1.234E-2</v>
      </c>
      <c r="D96">
        <v>23.725570910107901</v>
      </c>
      <c r="E96">
        <v>24</v>
      </c>
      <c r="F96">
        <v>0.98856545458782696</v>
      </c>
      <c r="G96">
        <v>7.0804656136575106E-2</v>
      </c>
      <c r="H96">
        <v>0.92919474880817599</v>
      </c>
      <c r="I96" s="1">
        <v>5.9505524910575101E-7</v>
      </c>
      <c r="J96">
        <f t="shared" si="5"/>
        <v>1.1499381820287056</v>
      </c>
      <c r="K96">
        <f t="shared" si="6"/>
        <v>3.1893253208948827E-2</v>
      </c>
      <c r="L96">
        <f t="shared" si="7"/>
        <v>6.2254427094515847</v>
      </c>
      <c r="M96" s="3">
        <f t="shared" si="8"/>
        <v>1.0000000000000002</v>
      </c>
    </row>
    <row r="97" spans="1:13" x14ac:dyDescent="0.25">
      <c r="A97">
        <v>0.42813116920885402</v>
      </c>
      <c r="B97">
        <v>0.05</v>
      </c>
      <c r="C97">
        <v>1.2449999999999999E-2</v>
      </c>
      <c r="D97">
        <v>23.937063033293601</v>
      </c>
      <c r="E97">
        <v>24</v>
      </c>
      <c r="F97">
        <v>0.99737762638723304</v>
      </c>
      <c r="G97">
        <v>7.0988149969349407E-2</v>
      </c>
      <c r="H97">
        <v>0.92901135091153797</v>
      </c>
      <c r="I97" s="1">
        <v>4.99119112883683E-7</v>
      </c>
      <c r="J97">
        <f t="shared" si="5"/>
        <v>1.1488141418786963</v>
      </c>
      <c r="K97">
        <f t="shared" si="6"/>
        <v>3.1978979646692399E-2</v>
      </c>
      <c r="L97">
        <f t="shared" si="7"/>
        <v>6.3017957992763618</v>
      </c>
      <c r="M97" s="3">
        <f t="shared" si="8"/>
        <v>1.0000000000000002</v>
      </c>
    </row>
    <row r="98" spans="1:13" x14ac:dyDescent="0.25">
      <c r="A98">
        <v>0.42813116920885402</v>
      </c>
      <c r="B98">
        <v>0.05</v>
      </c>
      <c r="C98">
        <v>1.256E-2</v>
      </c>
      <c r="D98">
        <v>24.148555156479301</v>
      </c>
      <c r="E98">
        <v>25</v>
      </c>
      <c r="F98">
        <v>0.96594220625917204</v>
      </c>
      <c r="G98">
        <v>7.0337913999588497E-2</v>
      </c>
      <c r="H98">
        <v>0.92966156505337705</v>
      </c>
      <c r="I98" s="1">
        <v>5.2094703463511102E-7</v>
      </c>
      <c r="J98">
        <f t="shared" si="5"/>
        <v>1.1528105156309822</v>
      </c>
      <c r="K98">
        <f t="shared" si="6"/>
        <v>3.1675123682633352E-2</v>
      </c>
      <c r="L98">
        <f t="shared" si="7"/>
        <v>6.2832064297427292</v>
      </c>
      <c r="M98" s="3">
        <f t="shared" si="8"/>
        <v>1.0000000000000002</v>
      </c>
    </row>
    <row r="99" spans="1:13" x14ac:dyDescent="0.25">
      <c r="A99">
        <v>0.42813116920885402</v>
      </c>
      <c r="B99">
        <v>0.05</v>
      </c>
      <c r="C99">
        <v>1.2670000000000001E-2</v>
      </c>
      <c r="D99">
        <v>24.360047279665</v>
      </c>
      <c r="E99">
        <v>25</v>
      </c>
      <c r="F99">
        <v>0.97440189118660203</v>
      </c>
      <c r="G99">
        <v>7.0511720789499605E-2</v>
      </c>
      <c r="H99">
        <v>0.92948784081014102</v>
      </c>
      <c r="I99" s="1">
        <v>4.3840035957090501E-7</v>
      </c>
      <c r="J99">
        <f t="shared" si="5"/>
        <v>1.151738686538883</v>
      </c>
      <c r="K99">
        <f t="shared" si="6"/>
        <v>3.1756287122421317E-2</v>
      </c>
      <c r="L99">
        <f t="shared" si="7"/>
        <v>6.3581290983202292</v>
      </c>
      <c r="M99" s="3">
        <f t="shared" si="8"/>
        <v>1.0000000000000002</v>
      </c>
    </row>
    <row r="100" spans="1:13" x14ac:dyDescent="0.25">
      <c r="A100">
        <v>0.42813116920885402</v>
      </c>
      <c r="B100">
        <v>0.05</v>
      </c>
      <c r="C100">
        <v>1.278E-2</v>
      </c>
      <c r="D100">
        <v>24.571539402850799</v>
      </c>
      <c r="E100">
        <v>25</v>
      </c>
      <c r="F100">
        <v>0.98286157611403102</v>
      </c>
      <c r="G100">
        <v>7.0686392993355204E-2</v>
      </c>
      <c r="H100">
        <v>0.92931323851813297</v>
      </c>
      <c r="I100" s="1">
        <v>3.6848851189350899E-7</v>
      </c>
      <c r="J100">
        <f t="shared" si="5"/>
        <v>1.1506641790834931</v>
      </c>
      <c r="K100">
        <f t="shared" si="6"/>
        <v>3.1837876070279235E-2</v>
      </c>
      <c r="L100">
        <f t="shared" si="7"/>
        <v>6.4335760472866896</v>
      </c>
      <c r="M100" s="3">
        <f t="shared" si="8"/>
        <v>1</v>
      </c>
    </row>
    <row r="101" spans="1:13" x14ac:dyDescent="0.25">
      <c r="A101">
        <v>0.42813116920885402</v>
      </c>
      <c r="B101">
        <v>0.05</v>
      </c>
      <c r="C101">
        <v>1.289E-2</v>
      </c>
      <c r="D101">
        <v>24.783031526036499</v>
      </c>
      <c r="E101">
        <v>25</v>
      </c>
      <c r="F101">
        <v>0.99132126104146001</v>
      </c>
      <c r="G101">
        <v>7.0861937123394794E-2</v>
      </c>
      <c r="H101">
        <v>0.92913775353001504</v>
      </c>
      <c r="I101" s="1">
        <v>3.0934658980085701E-7</v>
      </c>
      <c r="J101">
        <f t="shared" si="5"/>
        <v>1.1495869797123797</v>
      </c>
      <c r="K101">
        <f t="shared" si="6"/>
        <v>3.1919892935452512E-2</v>
      </c>
      <c r="L101">
        <f t="shared" si="7"/>
        <v>6.5095546672270848</v>
      </c>
      <c r="M101" s="3">
        <f t="shared" si="8"/>
        <v>0.99999999999999967</v>
      </c>
    </row>
    <row r="102" spans="1:13" x14ac:dyDescent="0.25">
      <c r="A102">
        <v>0.42813116920885402</v>
      </c>
      <c r="B102">
        <v>0.05</v>
      </c>
      <c r="C102">
        <v>1.2999999999999999E-2</v>
      </c>
      <c r="D102">
        <v>24.994523649222199</v>
      </c>
      <c r="E102">
        <v>25</v>
      </c>
      <c r="F102">
        <v>0.999780945968889</v>
      </c>
      <c r="G102" s="1">
        <v>7.1038359757689004E-2</v>
      </c>
      <c r="H102">
        <v>0.92896138086768099</v>
      </c>
      <c r="I102" s="1">
        <v>2.5937462968611001E-7</v>
      </c>
      <c r="J102">
        <f t="shared" si="5"/>
        <v>1.1485070747689892</v>
      </c>
      <c r="K102">
        <f t="shared" si="6"/>
        <v>3.2002340284813281E-2</v>
      </c>
      <c r="L102">
        <f t="shared" si="7"/>
        <v>6.5860725059935428</v>
      </c>
      <c r="M102" s="3">
        <f t="shared" si="8"/>
        <v>0.99999999999999967</v>
      </c>
    </row>
    <row r="103" spans="1:13" x14ac:dyDescent="0.25">
      <c r="A103">
        <v>0.42813116920885402</v>
      </c>
      <c r="B103">
        <v>0.05</v>
      </c>
      <c r="C103">
        <v>1.311E-2</v>
      </c>
      <c r="D103">
        <v>25.206015772407898</v>
      </c>
      <c r="E103">
        <v>26</v>
      </c>
      <c r="F103">
        <v>0.96946214509261297</v>
      </c>
      <c r="G103">
        <v>7.0410127494704405E-2</v>
      </c>
      <c r="H103">
        <v>0.92958960136359403</v>
      </c>
      <c r="I103" s="1">
        <v>2.7114170184893698E-7</v>
      </c>
      <c r="J103">
        <f t="shared" si="5"/>
        <v>1.1523648692849766</v>
      </c>
      <c r="K103">
        <f t="shared" si="6"/>
        <v>3.1708743060101324E-2</v>
      </c>
      <c r="L103">
        <f t="shared" si="7"/>
        <v>6.5668036823823632</v>
      </c>
      <c r="M103" s="3">
        <f t="shared" si="8"/>
        <v>1.0000000000000002</v>
      </c>
    </row>
    <row r="104" spans="1:13" x14ac:dyDescent="0.25">
      <c r="A104">
        <v>0.42813116920885402</v>
      </c>
      <c r="B104">
        <v>0.05</v>
      </c>
      <c r="C104">
        <v>1.3220000000000001E-2</v>
      </c>
      <c r="D104">
        <v>25.417507895593701</v>
      </c>
      <c r="E104">
        <v>26</v>
      </c>
      <c r="F104">
        <v>0.97759645752283297</v>
      </c>
      <c r="G104">
        <v>7.0577578876046904E-2</v>
      </c>
      <c r="H104">
        <v>0.92942219305461804</v>
      </c>
      <c r="I104" s="1">
        <v>2.2806933510742199E-7</v>
      </c>
      <c r="J104">
        <f t="shared" si="5"/>
        <v>1.1513332439472574</v>
      </c>
      <c r="K104">
        <f t="shared" si="6"/>
        <v>3.1786961504145478E-2</v>
      </c>
      <c r="L104">
        <f t="shared" si="7"/>
        <v>6.6419331035392135</v>
      </c>
      <c r="M104" s="3">
        <f t="shared" si="8"/>
        <v>1</v>
      </c>
    </row>
    <row r="105" spans="1:13" x14ac:dyDescent="0.25">
      <c r="A105">
        <v>0.42813116920885402</v>
      </c>
      <c r="B105">
        <v>0.05</v>
      </c>
      <c r="C105">
        <v>1.333E-2</v>
      </c>
      <c r="D105">
        <v>25.629000018779401</v>
      </c>
      <c r="E105">
        <v>26</v>
      </c>
      <c r="F105">
        <v>0.98573076995305398</v>
      </c>
      <c r="G105">
        <v>7.0745832647384696E-2</v>
      </c>
      <c r="H105">
        <v>0.92925397573708901</v>
      </c>
      <c r="I105" s="1">
        <v>1.91615526779173E-7</v>
      </c>
      <c r="J105">
        <f t="shared" si="5"/>
        <v>1.1502991375923599</v>
      </c>
      <c r="K105">
        <f t="shared" si="6"/>
        <v>3.1865572134861617E-2</v>
      </c>
      <c r="L105">
        <f t="shared" si="7"/>
        <v>6.7175693025575498</v>
      </c>
      <c r="M105" s="3">
        <f t="shared" si="8"/>
        <v>1.0000000000000004</v>
      </c>
    </row>
    <row r="106" spans="1:13" x14ac:dyDescent="0.25">
      <c r="A106">
        <v>0.42813116920885402</v>
      </c>
      <c r="B106">
        <v>0.05</v>
      </c>
      <c r="C106">
        <v>1.3440000000000001E-2</v>
      </c>
      <c r="D106">
        <v>25.8404921419651</v>
      </c>
      <c r="E106">
        <v>26</v>
      </c>
      <c r="F106">
        <v>0.99386508238327398</v>
      </c>
      <c r="G106">
        <v>7.0914894618957405E-2</v>
      </c>
      <c r="H106">
        <v>0.92908494458297097</v>
      </c>
      <c r="I106" s="1">
        <v>1.6079807155828E-7</v>
      </c>
      <c r="J106">
        <f t="shared" si="5"/>
        <v>1.1492625381391657</v>
      </c>
      <c r="K106">
        <f t="shared" si="6"/>
        <v>3.1944577419530579E-2</v>
      </c>
      <c r="L106">
        <f t="shared" si="7"/>
        <v>6.7937191640242576</v>
      </c>
      <c r="M106" s="3">
        <f t="shared" si="8"/>
        <v>0.99999999999999989</v>
      </c>
    </row>
    <row r="107" spans="1:13" x14ac:dyDescent="0.25">
      <c r="A107">
        <v>0.42813116920885402</v>
      </c>
      <c r="B107">
        <v>0.05</v>
      </c>
      <c r="C107">
        <v>1.355E-2</v>
      </c>
      <c r="D107">
        <v>26.0519842651508</v>
      </c>
      <c r="E107">
        <v>27</v>
      </c>
      <c r="F107">
        <v>0.96488830611669796</v>
      </c>
      <c r="G107">
        <v>7.0316321603185003E-2</v>
      </c>
      <c r="H107">
        <v>0.92968351076729705</v>
      </c>
      <c r="I107" s="1">
        <v>1.6762951863277501E-7</v>
      </c>
      <c r="J107">
        <f t="shared" si="5"/>
        <v>1.152943856211059</v>
      </c>
      <c r="K107">
        <f t="shared" si="6"/>
        <v>3.1664871790629802E-2</v>
      </c>
      <c r="L107">
        <f t="shared" si="7"/>
        <v>6.7756495021107837</v>
      </c>
      <c r="M107" s="3">
        <f t="shared" si="8"/>
        <v>1.0000000000000007</v>
      </c>
    </row>
    <row r="108" spans="1:13" x14ac:dyDescent="0.25">
      <c r="A108">
        <v>0.42813116920885402</v>
      </c>
      <c r="B108">
        <v>0.05</v>
      </c>
      <c r="C108">
        <v>1.366E-2</v>
      </c>
      <c r="D108">
        <v>26.263476388336599</v>
      </c>
      <c r="E108">
        <v>27</v>
      </c>
      <c r="F108">
        <v>0.97272134771617003</v>
      </c>
      <c r="G108">
        <v>7.0477124838043401E-2</v>
      </c>
      <c r="H108">
        <v>0.92952273406660302</v>
      </c>
      <c r="I108" s="1">
        <v>1.4109535336481899E-7</v>
      </c>
      <c r="J108">
        <f t="shared" si="5"/>
        <v>1.151951821571634</v>
      </c>
      <c r="K108">
        <f t="shared" si="6"/>
        <v>3.1739983881392292E-2</v>
      </c>
      <c r="L108">
        <f t="shared" si="7"/>
        <v>6.8504872884515153</v>
      </c>
      <c r="M108" s="3">
        <f t="shared" si="8"/>
        <v>0.99999999999999978</v>
      </c>
    </row>
    <row r="109" spans="1:13" x14ac:dyDescent="0.25">
      <c r="A109">
        <v>0.42813116920885402</v>
      </c>
      <c r="B109">
        <v>0.05</v>
      </c>
      <c r="C109">
        <v>1.3769999999999999E-2</v>
      </c>
      <c r="D109">
        <v>26.474968511522299</v>
      </c>
      <c r="E109">
        <v>27</v>
      </c>
      <c r="F109">
        <v>0.98055438931564098</v>
      </c>
      <c r="G109">
        <v>7.0638668922750406E-2</v>
      </c>
      <c r="H109">
        <v>0.92936121244825998</v>
      </c>
      <c r="I109" s="1">
        <v>1.18628989213629E-7</v>
      </c>
      <c r="J109">
        <f t="shared" si="5"/>
        <v>1.1509574929660338</v>
      </c>
      <c r="K109">
        <f t="shared" si="6"/>
        <v>3.1815457068260708E-2</v>
      </c>
      <c r="L109">
        <f t="shared" si="7"/>
        <v>6.9258091700180877</v>
      </c>
      <c r="M109" s="3">
        <f t="shared" si="8"/>
        <v>0.99999999999999956</v>
      </c>
    </row>
    <row r="110" spans="1:13" x14ac:dyDescent="0.25">
      <c r="A110">
        <v>0.42813116920885402</v>
      </c>
      <c r="B110">
        <v>0.05</v>
      </c>
      <c r="C110">
        <v>1.388E-2</v>
      </c>
      <c r="D110">
        <v>26.686460634707998</v>
      </c>
      <c r="E110">
        <v>27</v>
      </c>
      <c r="F110">
        <v>0.98838743091511205</v>
      </c>
      <c r="G110">
        <v>7.0800959014698697E-2</v>
      </c>
      <c r="H110">
        <v>0.929198941357958</v>
      </c>
      <c r="I110" s="1">
        <v>9.9627343045273404E-8</v>
      </c>
      <c r="J110">
        <f t="shared" si="5"/>
        <v>1.1499608596552742</v>
      </c>
      <c r="K110">
        <f t="shared" si="6"/>
        <v>3.1891293665882073E-2</v>
      </c>
      <c r="L110">
        <f t="shared" si="7"/>
        <v>7.0016214516970372</v>
      </c>
      <c r="M110" s="3">
        <f t="shared" si="8"/>
        <v>0.99999999999999978</v>
      </c>
    </row>
    <row r="111" spans="1:13" x14ac:dyDescent="0.25">
      <c r="A111">
        <v>0.42813116920885402</v>
      </c>
      <c r="B111">
        <v>0.05</v>
      </c>
      <c r="C111">
        <v>1.3990000000000001E-2</v>
      </c>
      <c r="D111">
        <v>26.897952757893801</v>
      </c>
      <c r="E111">
        <v>27</v>
      </c>
      <c r="F111">
        <v>0.99622047251458401</v>
      </c>
      <c r="G111">
        <v>7.0964000319501994E-2</v>
      </c>
      <c r="H111">
        <v>0.929035916106835</v>
      </c>
      <c r="I111" s="1">
        <v>8.3573663038316303E-8</v>
      </c>
      <c r="J111">
        <f t="shared" si="5"/>
        <v>1.1489619108240554</v>
      </c>
      <c r="K111">
        <f t="shared" si="6"/>
        <v>3.1967496054262461E-2</v>
      </c>
      <c r="L111">
        <f t="shared" si="7"/>
        <v>7.0779305622642728</v>
      </c>
      <c r="M111" s="3">
        <f t="shared" si="8"/>
        <v>1</v>
      </c>
    </row>
    <row r="112" spans="1:13" x14ac:dyDescent="0.25">
      <c r="A112">
        <v>0.42813116920885402</v>
      </c>
      <c r="B112">
        <v>0.05</v>
      </c>
      <c r="C112">
        <v>1.41E-2</v>
      </c>
      <c r="D112">
        <v>27.109444881079501</v>
      </c>
      <c r="E112">
        <v>28</v>
      </c>
      <c r="F112">
        <v>0.96819446003855303</v>
      </c>
      <c r="G112">
        <v>7.0384103070221596E-2</v>
      </c>
      <c r="H112">
        <v>0.92961580967606205</v>
      </c>
      <c r="I112" s="1">
        <v>8.7253716136776601E-8</v>
      </c>
      <c r="J112">
        <f t="shared" si="5"/>
        <v>1.152525419387505</v>
      </c>
      <c r="K112">
        <f t="shared" si="6"/>
        <v>3.1696498984844196E-2</v>
      </c>
      <c r="L112">
        <f t="shared" si="7"/>
        <v>7.0592160673678928</v>
      </c>
      <c r="M112" s="3">
        <f t="shared" si="8"/>
        <v>0.99999999999999978</v>
      </c>
    </row>
    <row r="113" spans="1:13" x14ac:dyDescent="0.25">
      <c r="A113">
        <v>0.42813116920885402</v>
      </c>
      <c r="B113">
        <v>0.05</v>
      </c>
      <c r="C113">
        <v>1.421E-2</v>
      </c>
      <c r="D113">
        <v>27.3209370042652</v>
      </c>
      <c r="E113">
        <v>28</v>
      </c>
      <c r="F113">
        <v>0.97574775015232895</v>
      </c>
      <c r="G113">
        <v>7.0539451493723204E-2</v>
      </c>
      <c r="H113">
        <v>0.929460475096891</v>
      </c>
      <c r="I113" s="1">
        <v>7.3409385461948105E-8</v>
      </c>
      <c r="J113">
        <f t="shared" si="5"/>
        <v>1.1515679216769705</v>
      </c>
      <c r="K113">
        <f t="shared" si="6"/>
        <v>3.1769073683679629E-2</v>
      </c>
      <c r="L113">
        <f t="shared" si="7"/>
        <v>7.1342484115585982</v>
      </c>
      <c r="M113" s="3">
        <f t="shared" si="8"/>
        <v>0.99999999999999967</v>
      </c>
    </row>
    <row r="114" spans="1:13" x14ac:dyDescent="0.25">
      <c r="A114">
        <v>0.42813116920885402</v>
      </c>
      <c r="B114">
        <v>0.05</v>
      </c>
      <c r="C114">
        <v>1.4319999999999999E-2</v>
      </c>
      <c r="D114">
        <v>27.5324291274509</v>
      </c>
      <c r="E114">
        <v>28</v>
      </c>
      <c r="F114">
        <v>0.98330104026610499</v>
      </c>
      <c r="G114">
        <v>7.0695490641486503E-2</v>
      </c>
      <c r="H114">
        <v>0.92930444766349396</v>
      </c>
      <c r="I114" s="1">
        <v>6.1695019549303699E-8</v>
      </c>
      <c r="J114">
        <f t="shared" si="5"/>
        <v>1.1506082870797143</v>
      </c>
      <c r="K114">
        <f t="shared" si="6"/>
        <v>3.1841984305866738E-2</v>
      </c>
      <c r="L114">
        <f t="shared" si="7"/>
        <v>7.2097498938202094</v>
      </c>
      <c r="M114" s="3">
        <f t="shared" si="8"/>
        <v>1</v>
      </c>
    </row>
    <row r="115" spans="1:13" x14ac:dyDescent="0.25">
      <c r="A115">
        <v>0.42813116920885402</v>
      </c>
      <c r="B115">
        <v>0.05</v>
      </c>
      <c r="C115">
        <v>1.443E-2</v>
      </c>
      <c r="D115">
        <v>27.743921250636699</v>
      </c>
      <c r="E115">
        <v>28</v>
      </c>
      <c r="F115">
        <v>0.99085433037988102</v>
      </c>
      <c r="G115">
        <v>7.0852225153696199E-2</v>
      </c>
      <c r="H115">
        <v>0.92914772305300397</v>
      </c>
      <c r="I115" s="1">
        <v>5.1793299800048697E-8</v>
      </c>
      <c r="J115">
        <f t="shared" si="5"/>
        <v>1.1496465059416194</v>
      </c>
      <c r="K115">
        <f t="shared" si="6"/>
        <v>3.191523303913852E-2</v>
      </c>
      <c r="L115">
        <f t="shared" si="7"/>
        <v>7.2857264187890189</v>
      </c>
      <c r="M115" s="3">
        <f t="shared" si="8"/>
        <v>0.99999999999999989</v>
      </c>
    </row>
    <row r="116" spans="1:13" x14ac:dyDescent="0.25">
      <c r="A116">
        <v>0.42813116920885402</v>
      </c>
      <c r="B116">
        <v>0.05</v>
      </c>
      <c r="C116">
        <v>1.4540000000000001E-2</v>
      </c>
      <c r="D116">
        <v>27.955413373822399</v>
      </c>
      <c r="E116">
        <v>28</v>
      </c>
      <c r="F116">
        <v>0.99840762049365706</v>
      </c>
      <c r="G116">
        <v>7.1009659712401002E-2</v>
      </c>
      <c r="H116">
        <v>0.92899029685498202</v>
      </c>
      <c r="I116" s="1">
        <v>4.3432616855881999E-8</v>
      </c>
      <c r="J116">
        <f t="shared" si="5"/>
        <v>1.1486825685423632</v>
      </c>
      <c r="K116">
        <f t="shared" si="6"/>
        <v>3.1988822114372997E-2</v>
      </c>
      <c r="L116">
        <f t="shared" si="7"/>
        <v>7.3621840031997872</v>
      </c>
      <c r="M116" s="3">
        <f t="shared" si="8"/>
        <v>0.99999999999999989</v>
      </c>
    </row>
    <row r="117" spans="1:13" x14ac:dyDescent="0.25">
      <c r="A117">
        <v>0.42813116920885402</v>
      </c>
      <c r="B117">
        <v>0.05</v>
      </c>
      <c r="C117">
        <v>1.465E-2</v>
      </c>
      <c r="D117">
        <v>28.166905497008099</v>
      </c>
      <c r="E117">
        <v>29</v>
      </c>
      <c r="F117">
        <v>0.97127260334510701</v>
      </c>
      <c r="G117">
        <v>7.0447328113795393E-2</v>
      </c>
      <c r="H117">
        <v>0.92955262647792802</v>
      </c>
      <c r="I117" s="1">
        <v>4.54082763237145E-8</v>
      </c>
      <c r="J117">
        <f t="shared" si="5"/>
        <v>1.15213547391644</v>
      </c>
      <c r="K117">
        <f t="shared" si="6"/>
        <v>3.1726017681241538E-2</v>
      </c>
      <c r="L117">
        <f t="shared" si="7"/>
        <v>7.3428649833953807</v>
      </c>
      <c r="M117" s="3">
        <f t="shared" si="8"/>
        <v>0.99999999999999978</v>
      </c>
    </row>
    <row r="118" spans="1:13" x14ac:dyDescent="0.25">
      <c r="A118">
        <v>0.42813116920885402</v>
      </c>
      <c r="B118">
        <v>0.05</v>
      </c>
      <c r="C118">
        <v>1.4760000000000001E-2</v>
      </c>
      <c r="D118">
        <v>28.378397620193802</v>
      </c>
      <c r="E118">
        <v>29</v>
      </c>
      <c r="F118">
        <v>0.978565435179098</v>
      </c>
      <c r="G118">
        <v>7.0597579433596694E-2</v>
      </c>
      <c r="H118">
        <v>0.929402382378957</v>
      </c>
      <c r="I118" s="1">
        <v>3.81874464462541E-8</v>
      </c>
      <c r="J118">
        <f t="shared" si="5"/>
        <v>1.1512101892690694</v>
      </c>
      <c r="K118">
        <f t="shared" si="6"/>
        <v>3.1796218609131489E-2</v>
      </c>
      <c r="L118">
        <f t="shared" si="7"/>
        <v>7.4180793814637838</v>
      </c>
      <c r="M118" s="3">
        <f t="shared" si="8"/>
        <v>1.0000000000000002</v>
      </c>
    </row>
    <row r="119" spans="1:13" x14ac:dyDescent="0.25">
      <c r="A119">
        <v>0.42813116920885402</v>
      </c>
      <c r="B119">
        <v>0.05</v>
      </c>
      <c r="C119">
        <v>1.487E-2</v>
      </c>
      <c r="D119">
        <v>28.589889743379601</v>
      </c>
      <c r="E119">
        <v>29</v>
      </c>
      <c r="F119">
        <v>0.98585826701308799</v>
      </c>
      <c r="G119">
        <v>7.0748476271720401E-2</v>
      </c>
      <c r="H119">
        <v>0.92925149164704002</v>
      </c>
      <c r="I119" s="1">
        <v>3.2081240136402697E-8</v>
      </c>
      <c r="J119">
        <f t="shared" si="5"/>
        <v>1.1502829092158249</v>
      </c>
      <c r="K119">
        <f t="shared" si="6"/>
        <v>3.18667330963113E-2</v>
      </c>
      <c r="L119">
        <f t="shared" si="7"/>
        <v>7.4937488519219588</v>
      </c>
      <c r="M119" s="3">
        <f t="shared" si="8"/>
        <v>1.0000000000000007</v>
      </c>
    </row>
    <row r="120" spans="1:13" x14ac:dyDescent="0.25">
      <c r="A120">
        <v>0.42813116920885402</v>
      </c>
      <c r="B120">
        <v>0.05</v>
      </c>
      <c r="C120">
        <v>1.498E-2</v>
      </c>
      <c r="D120">
        <v>28.801381866565301</v>
      </c>
      <c r="E120">
        <v>29</v>
      </c>
      <c r="F120">
        <v>0.99315109884707897</v>
      </c>
      <c r="G120">
        <v>7.0900022818048705E-2</v>
      </c>
      <c r="H120">
        <v>0.92909995025909897</v>
      </c>
      <c r="I120" s="1">
        <v>2.6922852008678701E-8</v>
      </c>
      <c r="J120">
        <f t="shared" si="5"/>
        <v>1.1493536250461147</v>
      </c>
      <c r="K120">
        <f t="shared" si="6"/>
        <v>3.1937563174222861E-2</v>
      </c>
      <c r="L120">
        <f t="shared" si="7"/>
        <v>7.5698789360519063</v>
      </c>
      <c r="M120" s="3">
        <f t="shared" si="8"/>
        <v>0.99999999999999978</v>
      </c>
    </row>
    <row r="121" spans="1:13" x14ac:dyDescent="0.25">
      <c r="M121" s="3"/>
    </row>
    <row r="122" spans="1:13" x14ac:dyDescent="0.25">
      <c r="A122">
        <v>0.42813116920885402</v>
      </c>
      <c r="B122">
        <v>0.01</v>
      </c>
      <c r="C122">
        <v>2E-3</v>
      </c>
      <c r="D122">
        <v>3.8453113306495701</v>
      </c>
      <c r="E122">
        <v>4</v>
      </c>
      <c r="F122">
        <v>0.96132783266239297</v>
      </c>
      <c r="G122">
        <v>1.4367990393052799E-2</v>
      </c>
      <c r="H122">
        <v>0.87012398281330505</v>
      </c>
      <c r="I122">
        <v>0.115508026793642</v>
      </c>
      <c r="J122">
        <f t="shared" ref="J122:J152" si="9">-LOG(G122)</f>
        <v>1.8426039710613444</v>
      </c>
      <c r="K122">
        <f t="shared" ref="K122:K152" si="10">-LOG(H122)</f>
        <v>6.0418860926976903E-2</v>
      </c>
      <c r="L122">
        <f t="shared" ref="L122:L184" si="11">-LOG(I122)</f>
        <v>0.93738783507001555</v>
      </c>
      <c r="M122" s="3">
        <f t="shared" si="8"/>
        <v>0.99999999999999989</v>
      </c>
    </row>
    <row r="123" spans="1:13" x14ac:dyDescent="0.25">
      <c r="A123">
        <v>0.42813116920885402</v>
      </c>
      <c r="B123">
        <v>0.01</v>
      </c>
      <c r="C123">
        <v>2.1099999999999999E-3</v>
      </c>
      <c r="D123">
        <v>4.0568034538353004</v>
      </c>
      <c r="E123">
        <v>5</v>
      </c>
      <c r="F123">
        <v>0.81136069076705997</v>
      </c>
      <c r="G123">
        <v>1.38047955532549E-2</v>
      </c>
      <c r="H123">
        <v>0.87190516235607696</v>
      </c>
      <c r="I123">
        <v>0.114290042090668</v>
      </c>
      <c r="J123">
        <f t="shared" si="9"/>
        <v>1.8599700208067331</v>
      </c>
      <c r="K123">
        <f t="shared" si="10"/>
        <v>5.9530750968056455E-2</v>
      </c>
      <c r="L123">
        <f t="shared" si="11"/>
        <v>0.94199160734285736</v>
      </c>
      <c r="M123" s="3">
        <f t="shared" si="8"/>
        <v>0.99999999999999978</v>
      </c>
    </row>
    <row r="124" spans="1:13" x14ac:dyDescent="0.25">
      <c r="A124">
        <v>0.42813116920885402</v>
      </c>
      <c r="B124">
        <v>0.01</v>
      </c>
      <c r="C124">
        <v>2.2200000000000002E-3</v>
      </c>
      <c r="D124">
        <v>4.2682955770210302</v>
      </c>
      <c r="E124">
        <v>5</v>
      </c>
      <c r="F124">
        <v>0.85365911540420503</v>
      </c>
      <c r="G124">
        <v>1.40063462976914E-2</v>
      </c>
      <c r="H124">
        <v>0.88699298765618895</v>
      </c>
      <c r="I124">
        <v>9.9000666046120206E-2</v>
      </c>
      <c r="J124">
        <f t="shared" si="9"/>
        <v>1.8536751402101288</v>
      </c>
      <c r="K124">
        <f t="shared" si="10"/>
        <v>5.2079813577811926E-2</v>
      </c>
      <c r="L124">
        <f t="shared" si="11"/>
        <v>1.0043618835925343</v>
      </c>
      <c r="M124" s="3">
        <f t="shared" si="8"/>
        <v>1.0000000000000004</v>
      </c>
    </row>
    <row r="125" spans="1:13" x14ac:dyDescent="0.25">
      <c r="A125">
        <v>0.42813116920885402</v>
      </c>
      <c r="B125">
        <v>0.01</v>
      </c>
      <c r="C125">
        <v>2.33E-3</v>
      </c>
      <c r="D125">
        <v>4.4797877002067503</v>
      </c>
      <c r="E125">
        <v>5</v>
      </c>
      <c r="F125">
        <v>0.89595754004134998</v>
      </c>
      <c r="G125">
        <v>1.42017286368104E-2</v>
      </c>
      <c r="H125">
        <v>0.90040516212756405</v>
      </c>
      <c r="I125">
        <v>8.5393109235625902E-2</v>
      </c>
      <c r="J125">
        <f t="shared" si="9"/>
        <v>1.8476587900017201</v>
      </c>
      <c r="K125">
        <f t="shared" si="10"/>
        <v>4.5562023803581764E-2</v>
      </c>
      <c r="L125">
        <f t="shared" si="11"/>
        <v>1.0685771731246334</v>
      </c>
      <c r="M125" s="3">
        <f t="shared" si="8"/>
        <v>1.0000000000000002</v>
      </c>
    </row>
    <row r="126" spans="1:13" x14ac:dyDescent="0.25">
      <c r="A126">
        <v>0.42813116920885402</v>
      </c>
      <c r="B126">
        <v>0.01</v>
      </c>
      <c r="C126">
        <v>2.4399999999999999E-3</v>
      </c>
      <c r="D126">
        <v>4.6912798233924802</v>
      </c>
      <c r="E126">
        <v>5</v>
      </c>
      <c r="F126">
        <v>0.93825596467849603</v>
      </c>
      <c r="G126">
        <v>1.4393020002727E-2</v>
      </c>
      <c r="H126">
        <v>0.91228232772431594</v>
      </c>
      <c r="I126">
        <v>7.3324652272957494E-2</v>
      </c>
      <c r="J126">
        <f t="shared" si="9"/>
        <v>1.8418480710452934</v>
      </c>
      <c r="K126">
        <f t="shared" si="10"/>
        <v>3.9870737989597518E-2</v>
      </c>
      <c r="L126">
        <f t="shared" si="11"/>
        <v>1.1347499878945477</v>
      </c>
      <c r="M126" s="3">
        <f t="shared" si="8"/>
        <v>1.0000000000000004</v>
      </c>
    </row>
    <row r="127" spans="1:13" x14ac:dyDescent="0.25">
      <c r="A127">
        <v>0.42813116920885402</v>
      </c>
      <c r="B127">
        <v>0.01</v>
      </c>
      <c r="C127">
        <v>2.5500000000000002E-3</v>
      </c>
      <c r="D127">
        <v>4.90277194657821</v>
      </c>
      <c r="E127">
        <v>5</v>
      </c>
      <c r="F127">
        <v>0.98055438931564098</v>
      </c>
      <c r="G127">
        <v>1.45819561062726E-2</v>
      </c>
      <c r="H127">
        <v>0.92275715545610704</v>
      </c>
      <c r="I127">
        <v>6.2660888437620701E-2</v>
      </c>
      <c r="J127">
        <f t="shared" si="9"/>
        <v>1.8361842133858404</v>
      </c>
      <c r="K127">
        <f t="shared" si="10"/>
        <v>3.4912578412929419E-2</v>
      </c>
      <c r="L127">
        <f t="shared" si="11"/>
        <v>1.2030034517648653</v>
      </c>
      <c r="M127" s="3">
        <f t="shared" si="8"/>
        <v>1.0000000000000002</v>
      </c>
    </row>
    <row r="128" spans="1:13" x14ac:dyDescent="0.25">
      <c r="A128">
        <v>0.42813116920885402</v>
      </c>
      <c r="B128">
        <v>0.01</v>
      </c>
      <c r="C128">
        <v>2.66E-3</v>
      </c>
      <c r="D128">
        <v>5.1142640697639301</v>
      </c>
      <c r="E128">
        <v>6</v>
      </c>
      <c r="F128">
        <v>0.85237734496065498</v>
      </c>
      <c r="G128">
        <v>1.4084634086956401E-2</v>
      </c>
      <c r="H128">
        <v>0.92324210278849295</v>
      </c>
      <c r="I128">
        <v>6.2673263124550294E-2</v>
      </c>
      <c r="J128">
        <f t="shared" si="9"/>
        <v>1.8512544313249906</v>
      </c>
      <c r="K128">
        <f t="shared" si="10"/>
        <v>3.4684398521336111E-2</v>
      </c>
      <c r="L128">
        <f t="shared" si="11"/>
        <v>1.2029176928843164</v>
      </c>
      <c r="M128" s="3">
        <f t="shared" si="8"/>
        <v>0.99999999999999956</v>
      </c>
    </row>
    <row r="129" spans="1:13" x14ac:dyDescent="0.25">
      <c r="A129">
        <v>0.42813116920885402</v>
      </c>
      <c r="B129">
        <v>0.01</v>
      </c>
      <c r="C129">
        <v>2.7699999999999999E-3</v>
      </c>
      <c r="D129">
        <v>5.32575619294966</v>
      </c>
      <c r="E129">
        <v>6</v>
      </c>
      <c r="F129">
        <v>0.88762603215827596</v>
      </c>
      <c r="G129">
        <v>1.4232292164731699E-2</v>
      </c>
      <c r="H129">
        <v>0.93168181138890804</v>
      </c>
      <c r="I129">
        <v>5.4085896446360603E-2</v>
      </c>
      <c r="J129">
        <f t="shared" si="9"/>
        <v>1.8467251495061716</v>
      </c>
      <c r="K129">
        <f t="shared" si="10"/>
        <v>3.0732382873776852E-2</v>
      </c>
      <c r="L129">
        <f t="shared" si="11"/>
        <v>1.2669159676854433</v>
      </c>
      <c r="M129" s="3">
        <f t="shared" si="8"/>
        <v>1.0000000000000002</v>
      </c>
    </row>
    <row r="130" spans="1:13" x14ac:dyDescent="0.25">
      <c r="A130">
        <v>0.42813116920885402</v>
      </c>
      <c r="B130">
        <v>0.01</v>
      </c>
      <c r="C130">
        <v>2.8800000000000002E-3</v>
      </c>
      <c r="D130">
        <v>5.53724831613538</v>
      </c>
      <c r="E130">
        <v>6</v>
      </c>
      <c r="F130">
        <v>0.92287471935589704</v>
      </c>
      <c r="G130">
        <v>1.4379316709725899E-2</v>
      </c>
      <c r="H130">
        <v>0.93911844798884403</v>
      </c>
      <c r="I130">
        <v>4.6502235301430599E-2</v>
      </c>
      <c r="J130">
        <f t="shared" si="9"/>
        <v>1.842261750687912</v>
      </c>
      <c r="K130">
        <f t="shared" si="10"/>
        <v>2.7279628113284438E-2</v>
      </c>
      <c r="L130">
        <f t="shared" si="11"/>
        <v>1.332526170642427</v>
      </c>
      <c r="M130" s="3">
        <f t="shared" ref="M130:M193" si="12">G130+H130+I130</f>
        <v>1.0000000000000004</v>
      </c>
    </row>
    <row r="131" spans="1:13" x14ac:dyDescent="0.25">
      <c r="A131">
        <v>0.42813116920885402</v>
      </c>
      <c r="B131">
        <v>0.01</v>
      </c>
      <c r="C131">
        <v>2.99E-3</v>
      </c>
      <c r="D131">
        <v>5.7487404393211099</v>
      </c>
      <c r="E131">
        <v>6</v>
      </c>
      <c r="F131">
        <v>0.95812340655351802</v>
      </c>
      <c r="G131">
        <v>1.4526465555621801E-2</v>
      </c>
      <c r="H131">
        <v>0.94564737854703695</v>
      </c>
      <c r="I131">
        <v>3.9826155897341703E-2</v>
      </c>
      <c r="J131">
        <f t="shared" si="9"/>
        <v>1.8378400413395974</v>
      </c>
      <c r="K131">
        <f t="shared" si="10"/>
        <v>2.4270777023228347E-2</v>
      </c>
      <c r="L131">
        <f t="shared" si="11"/>
        <v>1.3998316105663247</v>
      </c>
      <c r="M131" s="3">
        <f t="shared" si="12"/>
        <v>1.0000000000000004</v>
      </c>
    </row>
    <row r="132" spans="1:13" x14ac:dyDescent="0.25">
      <c r="A132">
        <v>0.42813116920885402</v>
      </c>
      <c r="B132">
        <v>0.01</v>
      </c>
      <c r="C132">
        <v>3.0999999999999999E-3</v>
      </c>
      <c r="D132">
        <v>5.9602325625068397</v>
      </c>
      <c r="E132">
        <v>6</v>
      </c>
      <c r="F132">
        <v>0.99337209375114</v>
      </c>
      <c r="G132">
        <v>1.46743655623607E-2</v>
      </c>
      <c r="H132">
        <v>0.95135702448858395</v>
      </c>
      <c r="I132">
        <v>3.39686099490547E-2</v>
      </c>
      <c r="J132">
        <f t="shared" si="9"/>
        <v>1.8334406661431775</v>
      </c>
      <c r="K132">
        <f t="shared" si="10"/>
        <v>2.1656470793994215E-2</v>
      </c>
      <c r="L132">
        <f t="shared" si="11"/>
        <v>1.4689222248051843</v>
      </c>
      <c r="M132" s="3">
        <f t="shared" si="12"/>
        <v>0.99999999999999933</v>
      </c>
    </row>
    <row r="133" spans="1:13" x14ac:dyDescent="0.25">
      <c r="A133">
        <v>0.42813116920885402</v>
      </c>
      <c r="B133">
        <v>0.01</v>
      </c>
      <c r="C133">
        <v>3.2100000000000002E-3</v>
      </c>
      <c r="D133">
        <v>6.1717246856925598</v>
      </c>
      <c r="E133">
        <v>7</v>
      </c>
      <c r="F133">
        <v>0.88167495509893801</v>
      </c>
      <c r="G133">
        <v>1.42345547916347E-2</v>
      </c>
      <c r="H133">
        <v>0.95151383603469597</v>
      </c>
      <c r="I133">
        <v>3.4251609173668603E-2</v>
      </c>
      <c r="J133">
        <f t="shared" si="9"/>
        <v>1.8466561115560147</v>
      </c>
      <c r="K133">
        <f t="shared" si="10"/>
        <v>2.1584892222119293E-2</v>
      </c>
      <c r="L133">
        <f t="shared" si="11"/>
        <v>1.4653190201181836</v>
      </c>
      <c r="M133" s="3">
        <f t="shared" si="12"/>
        <v>0.99999999999999933</v>
      </c>
    </row>
    <row r="134" spans="1:13" x14ac:dyDescent="0.25">
      <c r="A134">
        <v>0.42813116920885402</v>
      </c>
      <c r="B134">
        <v>0.01</v>
      </c>
      <c r="C134">
        <v>3.32E-3</v>
      </c>
      <c r="D134">
        <v>6.3832168088782897</v>
      </c>
      <c r="E134">
        <v>7</v>
      </c>
      <c r="F134">
        <v>0.91188811555404103</v>
      </c>
      <c r="G134">
        <v>1.43551973565054E-2</v>
      </c>
      <c r="H134">
        <v>0.95616893397540703</v>
      </c>
      <c r="I134">
        <v>2.94758686680879E-2</v>
      </c>
      <c r="J134">
        <f t="shared" si="9"/>
        <v>1.8429908324080129</v>
      </c>
      <c r="K134">
        <f t="shared" si="10"/>
        <v>1.946537068230015E-2</v>
      </c>
      <c r="L134">
        <f t="shared" si="11"/>
        <v>1.5305333871761084</v>
      </c>
      <c r="M134" s="3">
        <f t="shared" si="12"/>
        <v>1.0000000000000002</v>
      </c>
    </row>
    <row r="135" spans="1:13" x14ac:dyDescent="0.25">
      <c r="A135">
        <v>0.42813116920885402</v>
      </c>
      <c r="B135">
        <v>0.01</v>
      </c>
      <c r="C135">
        <v>3.4299999999999999E-3</v>
      </c>
      <c r="D135">
        <v>6.5947089320640204</v>
      </c>
      <c r="E135">
        <v>7</v>
      </c>
      <c r="F135">
        <v>0.94210127600914495</v>
      </c>
      <c r="G135">
        <v>1.44767446512424E-2</v>
      </c>
      <c r="H135">
        <v>0.96024063140764204</v>
      </c>
      <c r="I135">
        <v>2.52826239411158E-2</v>
      </c>
      <c r="J135">
        <f t="shared" si="9"/>
        <v>1.8393290858561882</v>
      </c>
      <c r="K135">
        <f t="shared" si="10"/>
        <v>1.7619921338326433E-2</v>
      </c>
      <c r="L135">
        <f t="shared" si="11"/>
        <v>1.5971778550727631</v>
      </c>
      <c r="M135" s="3">
        <f t="shared" si="12"/>
        <v>1.0000000000000002</v>
      </c>
    </row>
    <row r="136" spans="1:13" x14ac:dyDescent="0.25">
      <c r="A136">
        <v>0.42813116920885402</v>
      </c>
      <c r="B136">
        <v>0.01</v>
      </c>
      <c r="C136">
        <v>3.5400000000000002E-3</v>
      </c>
      <c r="D136">
        <v>6.8062010552497396</v>
      </c>
      <c r="E136">
        <v>7</v>
      </c>
      <c r="F136">
        <v>0.97231443646424898</v>
      </c>
      <c r="G136">
        <v>1.45994715525531E-2</v>
      </c>
      <c r="H136">
        <v>0.96378910152571495</v>
      </c>
      <c r="I136">
        <v>2.16114269217321E-2</v>
      </c>
      <c r="J136">
        <f t="shared" si="9"/>
        <v>1.8356628638021162</v>
      </c>
      <c r="K136">
        <f t="shared" si="10"/>
        <v>1.6017988985219292E-2</v>
      </c>
      <c r="L136">
        <f t="shared" si="11"/>
        <v>1.6653165573289044</v>
      </c>
      <c r="M136" s="3">
        <f t="shared" si="12"/>
        <v>1.0000000000000002</v>
      </c>
    </row>
    <row r="137" spans="1:13" x14ac:dyDescent="0.25">
      <c r="A137">
        <v>0.42813116920885402</v>
      </c>
      <c r="B137">
        <v>0.01</v>
      </c>
      <c r="C137">
        <v>3.65E-3</v>
      </c>
      <c r="D137">
        <v>7.0176931784354704</v>
      </c>
      <c r="E137">
        <v>8</v>
      </c>
      <c r="F137">
        <v>0.87721164730443402</v>
      </c>
      <c r="G137">
        <v>1.4227543583487301E-2</v>
      </c>
      <c r="H137">
        <v>0.96408352942790099</v>
      </c>
      <c r="I137">
        <v>2.1688926988611398E-2</v>
      </c>
      <c r="J137">
        <f t="shared" si="9"/>
        <v>1.8468700753355891</v>
      </c>
      <c r="K137">
        <f t="shared" si="10"/>
        <v>1.5885336638607965E-2</v>
      </c>
      <c r="L137">
        <f t="shared" si="11"/>
        <v>1.6637619332072049</v>
      </c>
      <c r="M137" s="3">
        <f t="shared" si="12"/>
        <v>0.99999999999999967</v>
      </c>
    </row>
    <row r="138" spans="1:13" x14ac:dyDescent="0.25">
      <c r="A138">
        <v>0.42813116920885402</v>
      </c>
      <c r="B138">
        <v>0.01</v>
      </c>
      <c r="C138">
        <v>3.7599999999999999E-3</v>
      </c>
      <c r="D138">
        <v>7.2291853016212002</v>
      </c>
      <c r="E138">
        <v>8</v>
      </c>
      <c r="F138">
        <v>0.90364816270264903</v>
      </c>
      <c r="G138">
        <v>1.43307457708724E-2</v>
      </c>
      <c r="H138">
        <v>0.96699181431365799</v>
      </c>
      <c r="I138">
        <v>1.8677439915469499E-2</v>
      </c>
      <c r="J138">
        <f t="shared" si="9"/>
        <v>1.8437312083642015</v>
      </c>
      <c r="K138">
        <f t="shared" si="10"/>
        <v>1.457720224942397E-2</v>
      </c>
      <c r="L138">
        <f t="shared" si="11"/>
        <v>1.7286826520234668</v>
      </c>
      <c r="M138" s="3">
        <f t="shared" si="12"/>
        <v>0.99999999999999989</v>
      </c>
    </row>
    <row r="139" spans="1:13" x14ac:dyDescent="0.25">
      <c r="A139">
        <v>0.42813116920885402</v>
      </c>
      <c r="B139">
        <v>0.01</v>
      </c>
      <c r="C139">
        <v>3.8700000000000002E-3</v>
      </c>
      <c r="D139">
        <v>7.4406774248069203</v>
      </c>
      <c r="E139">
        <v>8</v>
      </c>
      <c r="F139">
        <v>0.93008467810086504</v>
      </c>
      <c r="G139">
        <v>1.4434998291536799E-2</v>
      </c>
      <c r="H139">
        <v>0.96952663877068701</v>
      </c>
      <c r="I139">
        <v>1.6038362937776801E-2</v>
      </c>
      <c r="J139">
        <f t="shared" si="9"/>
        <v>1.8405832631844512</v>
      </c>
      <c r="K139">
        <f t="shared" si="10"/>
        <v>1.3440253720730827E-2</v>
      </c>
      <c r="L139">
        <f t="shared" si="11"/>
        <v>1.794839962945473</v>
      </c>
      <c r="M139" s="3">
        <f t="shared" si="12"/>
        <v>1.0000000000000007</v>
      </c>
    </row>
    <row r="140" spans="1:13" x14ac:dyDescent="0.25">
      <c r="A140">
        <v>0.42813116920885402</v>
      </c>
      <c r="B140">
        <v>0.01</v>
      </c>
      <c r="C140">
        <v>3.98E-3</v>
      </c>
      <c r="D140">
        <v>7.6521695479926501</v>
      </c>
      <c r="E140">
        <v>8</v>
      </c>
      <c r="F140">
        <v>0.95652119349908105</v>
      </c>
      <c r="G140">
        <v>1.4540425808171701E-2</v>
      </c>
      <c r="H140">
        <v>0.97172807018638296</v>
      </c>
      <c r="I140">
        <v>1.37315040054457E-2</v>
      </c>
      <c r="J140">
        <f t="shared" si="9"/>
        <v>1.8374228752217152</v>
      </c>
      <c r="K140">
        <f t="shared" si="10"/>
        <v>1.2455251678955101E-2</v>
      </c>
      <c r="L140">
        <f t="shared" si="11"/>
        <v>1.8622818920791089</v>
      </c>
      <c r="M140" s="3">
        <f t="shared" si="12"/>
        <v>1.0000000000000004</v>
      </c>
    </row>
    <row r="141" spans="1:13" x14ac:dyDescent="0.25">
      <c r="A141">
        <v>0.42813116920885402</v>
      </c>
      <c r="B141">
        <v>0.01</v>
      </c>
      <c r="C141">
        <v>4.0899999999999999E-3</v>
      </c>
      <c r="D141">
        <v>7.8636616711783702</v>
      </c>
      <c r="E141">
        <v>8</v>
      </c>
      <c r="F141">
        <v>0.98295770889729694</v>
      </c>
      <c r="G141">
        <v>1.4647133953536E-2</v>
      </c>
      <c r="H141">
        <v>0.97363251333721101</v>
      </c>
      <c r="I141">
        <v>1.1720352709252599E-2</v>
      </c>
      <c r="J141">
        <f t="shared" si="9"/>
        <v>1.834247346636428</v>
      </c>
      <c r="K141">
        <f t="shared" si="10"/>
        <v>1.1604931771448961E-2</v>
      </c>
      <c r="L141">
        <f t="shared" si="11"/>
        <v>1.9310593185758445</v>
      </c>
      <c r="M141" s="3">
        <f t="shared" si="12"/>
        <v>0.99999999999999967</v>
      </c>
    </row>
    <row r="142" spans="1:13" x14ac:dyDescent="0.25">
      <c r="A142">
        <v>0.42813116920885402</v>
      </c>
      <c r="B142">
        <v>0.01</v>
      </c>
      <c r="C142">
        <v>4.1999999999999997E-3</v>
      </c>
      <c r="D142">
        <v>8.0751537943641001</v>
      </c>
      <c r="E142">
        <v>9</v>
      </c>
      <c r="F142">
        <v>0.89723931048490002</v>
      </c>
      <c r="G142">
        <v>1.4309003253629901E-2</v>
      </c>
      <c r="H142">
        <v>0.97385855108307695</v>
      </c>
      <c r="I142">
        <v>1.18324456632934E-2</v>
      </c>
      <c r="J142">
        <f t="shared" si="9"/>
        <v>1.8443906175697147</v>
      </c>
      <c r="K142">
        <f t="shared" si="10"/>
        <v>1.1504118013721696E-2</v>
      </c>
      <c r="L142">
        <f t="shared" si="11"/>
        <v>1.9269254812133192</v>
      </c>
      <c r="M142" s="3">
        <f t="shared" si="12"/>
        <v>1.0000000000000002</v>
      </c>
    </row>
    <row r="143" spans="1:13" x14ac:dyDescent="0.25">
      <c r="A143">
        <v>0.42813116920885402</v>
      </c>
      <c r="B143">
        <v>0.01</v>
      </c>
      <c r="C143">
        <v>4.3099999999999996E-3</v>
      </c>
      <c r="D143">
        <v>8.2866459175498299</v>
      </c>
      <c r="E143">
        <v>9</v>
      </c>
      <c r="F143">
        <v>0.92073843528331401</v>
      </c>
      <c r="G143">
        <v>1.4400652903406801E-2</v>
      </c>
      <c r="H143">
        <v>0.97543004504062703</v>
      </c>
      <c r="I143">
        <v>1.0169302055966899E-2</v>
      </c>
      <c r="J143">
        <f t="shared" si="9"/>
        <v>1.8416178172159463</v>
      </c>
      <c r="K143">
        <f t="shared" si="10"/>
        <v>1.0803871469084916E-2</v>
      </c>
      <c r="L143">
        <f t="shared" si="11"/>
        <v>1.9927088527452708</v>
      </c>
      <c r="M143" s="3">
        <f t="shared" si="12"/>
        <v>1.0000000000000007</v>
      </c>
    </row>
    <row r="144" spans="1:13" x14ac:dyDescent="0.25">
      <c r="A144">
        <v>0.42813116920885402</v>
      </c>
      <c r="B144">
        <v>0.01</v>
      </c>
      <c r="C144">
        <v>4.4200000000000003E-3</v>
      </c>
      <c r="D144">
        <v>8.4981380407355491</v>
      </c>
      <c r="E144">
        <v>9</v>
      </c>
      <c r="F144">
        <v>0.94423756008172799</v>
      </c>
      <c r="G144">
        <v>1.4493344649028199E-2</v>
      </c>
      <c r="H144">
        <v>0.97678936904654501</v>
      </c>
      <c r="I144">
        <v>8.7172863044272797E-3</v>
      </c>
      <c r="J144">
        <f t="shared" si="9"/>
        <v>1.8388313802293761</v>
      </c>
      <c r="K144">
        <f t="shared" si="10"/>
        <v>1.0199075710949641E-2</v>
      </c>
      <c r="L144">
        <f t="shared" si="11"/>
        <v>2.0596186901172353</v>
      </c>
      <c r="M144" s="3">
        <f t="shared" si="12"/>
        <v>1.0000000000000004</v>
      </c>
    </row>
    <row r="145" spans="1:13" x14ac:dyDescent="0.25">
      <c r="A145">
        <v>0.42813116920885402</v>
      </c>
      <c r="B145">
        <v>0.01</v>
      </c>
      <c r="C145">
        <v>4.5300000000000002E-3</v>
      </c>
      <c r="D145">
        <v>8.7096301639212808</v>
      </c>
      <c r="E145">
        <v>9</v>
      </c>
      <c r="F145">
        <v>0.96773668488014197</v>
      </c>
      <c r="G145">
        <v>1.45871306946891E-2</v>
      </c>
      <c r="H145">
        <v>0.97796030462488204</v>
      </c>
      <c r="I145">
        <v>7.45256468042869E-3</v>
      </c>
      <c r="J145">
        <f t="shared" si="9"/>
        <v>1.8360301259278191</v>
      </c>
      <c r="K145">
        <f t="shared" si="10"/>
        <v>9.6787728527268583E-3</v>
      </c>
      <c r="L145">
        <f t="shared" si="11"/>
        <v>2.1276942460593209</v>
      </c>
      <c r="M145" s="3">
        <f t="shared" si="12"/>
        <v>0.99999999999999978</v>
      </c>
    </row>
    <row r="146" spans="1:13" x14ac:dyDescent="0.25">
      <c r="A146">
        <v>0.42813116920885402</v>
      </c>
      <c r="B146">
        <v>0.01</v>
      </c>
      <c r="C146">
        <v>4.64E-3</v>
      </c>
      <c r="D146">
        <v>8.9211222871070106</v>
      </c>
      <c r="E146">
        <v>9</v>
      </c>
      <c r="F146">
        <v>0.99123580967855596</v>
      </c>
      <c r="G146">
        <v>1.46820572522432E-2</v>
      </c>
      <c r="H146">
        <v>0.97896429492348602</v>
      </c>
      <c r="I146">
        <v>6.3536478242707398E-3</v>
      </c>
      <c r="J146">
        <f t="shared" si="9"/>
        <v>1.8332130867429204</v>
      </c>
      <c r="K146">
        <f t="shared" si="10"/>
        <v>9.2331476253419247E-3</v>
      </c>
      <c r="L146">
        <f t="shared" si="11"/>
        <v>2.1969768613084728</v>
      </c>
      <c r="M146" s="3">
        <f t="shared" si="12"/>
        <v>1</v>
      </c>
    </row>
    <row r="147" spans="1:13" x14ac:dyDescent="0.25">
      <c r="A147">
        <v>0.42813116920885402</v>
      </c>
      <c r="B147">
        <v>0.01</v>
      </c>
      <c r="C147">
        <v>4.7499999999999999E-3</v>
      </c>
      <c r="D147">
        <v>9.1326144102927405</v>
      </c>
      <c r="E147">
        <v>10</v>
      </c>
      <c r="F147">
        <v>0.91326144102927398</v>
      </c>
      <c r="G147">
        <v>1.43724220256722E-2</v>
      </c>
      <c r="H147">
        <v>0.97918173813864495</v>
      </c>
      <c r="I147">
        <v>6.4458398356832198E-3</v>
      </c>
      <c r="J147">
        <f t="shared" si="9"/>
        <v>1.8424700388421653</v>
      </c>
      <c r="K147">
        <f t="shared" si="10"/>
        <v>9.1366947691560053E-3</v>
      </c>
      <c r="L147">
        <f t="shared" si="11"/>
        <v>2.190720489910118</v>
      </c>
      <c r="M147" s="3">
        <f t="shared" si="12"/>
        <v>1.0000000000000004</v>
      </c>
    </row>
    <row r="148" spans="1:13" x14ac:dyDescent="0.25">
      <c r="A148">
        <v>0.42813116920885402</v>
      </c>
      <c r="B148">
        <v>0.01</v>
      </c>
      <c r="C148">
        <v>4.8599999999999997E-3</v>
      </c>
      <c r="D148">
        <v>9.3441065334784597</v>
      </c>
      <c r="E148">
        <v>10</v>
      </c>
      <c r="F148">
        <v>0.93441065334784601</v>
      </c>
      <c r="G148">
        <v>1.44552607193448E-2</v>
      </c>
      <c r="H148">
        <v>0.98001392216938399</v>
      </c>
      <c r="I148" s="1">
        <v>5.5308171112716303E-3</v>
      </c>
      <c r="J148">
        <f t="shared" si="9"/>
        <v>1.8399740708593455</v>
      </c>
      <c r="K148">
        <f t="shared" si="10"/>
        <v>8.767754635676488E-3</v>
      </c>
      <c r="L148">
        <f t="shared" si="11"/>
        <v>2.2572107022031798</v>
      </c>
      <c r="M148" s="3">
        <f t="shared" si="12"/>
        <v>1.0000000000000004</v>
      </c>
    </row>
    <row r="149" spans="1:13" x14ac:dyDescent="0.25">
      <c r="A149">
        <v>0.42813116920885402</v>
      </c>
      <c r="B149">
        <v>0.01</v>
      </c>
      <c r="C149">
        <v>4.9699999999999996E-3</v>
      </c>
      <c r="D149">
        <v>9.5555986566641895</v>
      </c>
      <c r="E149">
        <v>10</v>
      </c>
      <c r="F149">
        <v>0.95555986566641904</v>
      </c>
      <c r="G149">
        <v>1.45390177439646E-2</v>
      </c>
      <c r="H149">
        <v>0.98072658208130503</v>
      </c>
      <c r="I149" s="1">
        <v>4.7344001747307296E-3</v>
      </c>
      <c r="J149">
        <f t="shared" si="9"/>
        <v>1.8374649334209852</v>
      </c>
      <c r="K149">
        <f t="shared" si="10"/>
        <v>8.4520532155454957E-3</v>
      </c>
      <c r="L149">
        <f t="shared" si="11"/>
        <v>2.3247350361550985</v>
      </c>
      <c r="M149" s="3">
        <f t="shared" si="12"/>
        <v>1.0000000000000004</v>
      </c>
    </row>
    <row r="150" spans="1:13" x14ac:dyDescent="0.25">
      <c r="A150">
        <v>0.42813116920885402</v>
      </c>
      <c r="B150">
        <v>0.01</v>
      </c>
      <c r="C150">
        <v>5.0800000000000003E-3</v>
      </c>
      <c r="D150">
        <v>9.7670907798499105</v>
      </c>
      <c r="E150">
        <v>10</v>
      </c>
      <c r="F150">
        <v>0.97670907798499096</v>
      </c>
      <c r="G150">
        <v>1.46237190723826E-2</v>
      </c>
      <c r="H150">
        <v>0.98133355935892597</v>
      </c>
      <c r="I150" s="1">
        <v>4.0427215686912998E-3</v>
      </c>
      <c r="J150">
        <f t="shared" si="9"/>
        <v>1.8349421645045223</v>
      </c>
      <c r="K150">
        <f t="shared" si="10"/>
        <v>8.183349025339428E-3</v>
      </c>
      <c r="L150">
        <f t="shared" si="11"/>
        <v>2.393326168472143</v>
      </c>
      <c r="M150" s="3">
        <f t="shared" si="12"/>
        <v>0.99999999999999989</v>
      </c>
    </row>
    <row r="151" spans="1:13" x14ac:dyDescent="0.25">
      <c r="A151">
        <v>0.42813116920885402</v>
      </c>
      <c r="B151">
        <v>0.01</v>
      </c>
      <c r="C151">
        <v>5.1900000000000002E-3</v>
      </c>
      <c r="D151">
        <v>9.9785829030356403</v>
      </c>
      <c r="E151">
        <v>10</v>
      </c>
      <c r="F151">
        <v>0.99785829030356399</v>
      </c>
      <c r="G151">
        <v>1.4709388951554001E-2</v>
      </c>
      <c r="H151">
        <v>0.98184725722994504</v>
      </c>
      <c r="I151" s="1">
        <v>3.4433538185007998E-3</v>
      </c>
      <c r="J151">
        <f t="shared" si="9"/>
        <v>1.8324053680936949</v>
      </c>
      <c r="K151">
        <f t="shared" si="10"/>
        <v>7.9560687320973551E-3</v>
      </c>
      <c r="L151">
        <f t="shared" si="11"/>
        <v>2.4630183494917959</v>
      </c>
      <c r="M151" s="3">
        <f t="shared" si="12"/>
        <v>0.99999999999999989</v>
      </c>
    </row>
    <row r="152" spans="1:13" x14ac:dyDescent="0.25">
      <c r="A152">
        <v>0.42813116920885402</v>
      </c>
      <c r="B152">
        <v>0.01</v>
      </c>
      <c r="C152">
        <v>5.3E-3</v>
      </c>
      <c r="D152">
        <v>10.1900750262214</v>
      </c>
      <c r="E152">
        <v>11</v>
      </c>
      <c r="F152">
        <v>0.92637045692921505</v>
      </c>
      <c r="G152">
        <v>1.44239801796272E-2</v>
      </c>
      <c r="H152">
        <v>0.98206838486759496</v>
      </c>
      <c r="I152" s="1">
        <v>3.5076349527783002E-3</v>
      </c>
      <c r="J152">
        <f t="shared" si="9"/>
        <v>1.8409148830607827</v>
      </c>
      <c r="K152">
        <f t="shared" si="10"/>
        <v>7.8582697114317566E-3</v>
      </c>
      <c r="L152">
        <f t="shared" si="11"/>
        <v>2.4549856109284116</v>
      </c>
      <c r="M152" s="3">
        <f t="shared" si="12"/>
        <v>1.0000000000000004</v>
      </c>
    </row>
    <row r="153" spans="1:13" x14ac:dyDescent="0.25">
      <c r="A153">
        <v>0.42813116920885402</v>
      </c>
      <c r="B153">
        <v>0.01</v>
      </c>
      <c r="C153">
        <v>5.4099999999999999E-3</v>
      </c>
      <c r="D153">
        <v>10.4015671494071</v>
      </c>
      <c r="E153">
        <v>11</v>
      </c>
      <c r="F153">
        <v>0.94559701358246295</v>
      </c>
      <c r="G153">
        <v>1.449969142275E-2</v>
      </c>
      <c r="H153">
        <v>0.98249468609087298</v>
      </c>
      <c r="I153" s="1">
        <v>3.0056224863770102E-3</v>
      </c>
      <c r="J153">
        <f t="shared" ref="J153:J184" si="13">-LOG(G153)</f>
        <v>1.8386412401666057</v>
      </c>
      <c r="K153">
        <f t="shared" ref="K153:K184" si="14">-LOG(H153)</f>
        <v>7.6697898661765695E-3</v>
      </c>
      <c r="L153">
        <f t="shared" si="11"/>
        <v>2.5220655687854614</v>
      </c>
      <c r="M153" s="3">
        <f t="shared" si="12"/>
        <v>1</v>
      </c>
    </row>
    <row r="154" spans="1:13" x14ac:dyDescent="0.25">
      <c r="A154">
        <v>0.42813116920885402</v>
      </c>
      <c r="B154">
        <v>0.01</v>
      </c>
      <c r="C154">
        <v>5.5199999999999997E-3</v>
      </c>
      <c r="D154">
        <v>10.6130592725928</v>
      </c>
      <c r="E154">
        <v>11</v>
      </c>
      <c r="F154">
        <v>0.96482357023571097</v>
      </c>
      <c r="G154">
        <v>1.4576189096630001E-2</v>
      </c>
      <c r="H154">
        <v>0.98285401374402304</v>
      </c>
      <c r="I154" s="1">
        <v>2.56979715934715E-3</v>
      </c>
      <c r="J154">
        <f t="shared" si="13"/>
        <v>1.8363560062402964</v>
      </c>
      <c r="K154">
        <f t="shared" si="14"/>
        <v>7.5109844402384152E-3</v>
      </c>
      <c r="L154">
        <f t="shared" si="11"/>
        <v>2.5901011552884849</v>
      </c>
      <c r="M154" s="3">
        <f t="shared" si="12"/>
        <v>1.0000000000000002</v>
      </c>
    </row>
    <row r="155" spans="1:13" x14ac:dyDescent="0.25">
      <c r="A155">
        <v>0.42813116920885402</v>
      </c>
      <c r="B155">
        <v>0.01</v>
      </c>
      <c r="C155">
        <v>5.6299999999999996E-3</v>
      </c>
      <c r="D155">
        <v>10.824551395778499</v>
      </c>
      <c r="E155">
        <v>11</v>
      </c>
      <c r="F155">
        <v>0.98405012688895899</v>
      </c>
      <c r="G155">
        <v>1.46534887631383E-2</v>
      </c>
      <c r="H155">
        <v>0.98315431207557802</v>
      </c>
      <c r="I155" s="1">
        <v>2.19219916128358E-3</v>
      </c>
      <c r="J155">
        <f t="shared" si="13"/>
        <v>1.8340589643748095</v>
      </c>
      <c r="K155">
        <f t="shared" si="14"/>
        <v>7.3783116457028413E-3</v>
      </c>
      <c r="L155">
        <f t="shared" si="11"/>
        <v>2.6591199927436313</v>
      </c>
      <c r="M155" s="3">
        <f t="shared" si="12"/>
        <v>0.99999999999999989</v>
      </c>
    </row>
    <row r="156" spans="1:13" x14ac:dyDescent="0.25">
      <c r="A156">
        <v>0.42813116920885402</v>
      </c>
      <c r="B156">
        <v>0.01</v>
      </c>
      <c r="C156">
        <v>5.7400000000000003E-3</v>
      </c>
      <c r="D156">
        <v>11.0360435189643</v>
      </c>
      <c r="E156">
        <v>12</v>
      </c>
      <c r="F156">
        <v>0.91967029324702299</v>
      </c>
      <c r="G156">
        <v>1.4397903693150201E-2</v>
      </c>
      <c r="H156">
        <v>0.98337825428037096</v>
      </c>
      <c r="I156" s="1">
        <v>2.2238420264794E-3</v>
      </c>
      <c r="J156">
        <f t="shared" si="13"/>
        <v>1.8417007357360919</v>
      </c>
      <c r="K156">
        <f t="shared" si="14"/>
        <v>7.279399615573133E-3</v>
      </c>
      <c r="L156">
        <f t="shared" si="11"/>
        <v>2.6528960666695758</v>
      </c>
      <c r="M156" s="3">
        <f t="shared" si="12"/>
        <v>1.0000000000000004</v>
      </c>
    </row>
    <row r="157" spans="1:13" x14ac:dyDescent="0.25">
      <c r="A157">
        <v>0.42813116920885402</v>
      </c>
      <c r="B157">
        <v>0.01</v>
      </c>
      <c r="C157">
        <v>5.8500000000000002E-3</v>
      </c>
      <c r="D157">
        <v>11.24753564215</v>
      </c>
      <c r="E157">
        <v>12</v>
      </c>
      <c r="F157">
        <v>0.93729463684583303</v>
      </c>
      <c r="G157">
        <v>1.4466999206010901E-2</v>
      </c>
      <c r="H157">
        <v>0.98362582894777695</v>
      </c>
      <c r="I157" s="1">
        <v>1.90717184621217E-3</v>
      </c>
      <c r="J157">
        <f t="shared" si="13"/>
        <v>1.8396215423724249</v>
      </c>
      <c r="K157">
        <f t="shared" si="14"/>
        <v>7.1700756813749215E-3</v>
      </c>
      <c r="L157">
        <f t="shared" si="11"/>
        <v>2.7196101729743307</v>
      </c>
      <c r="M157" s="3">
        <f t="shared" si="12"/>
        <v>1</v>
      </c>
    </row>
    <row r="158" spans="1:13" x14ac:dyDescent="0.25">
      <c r="A158">
        <v>0.42813116920885402</v>
      </c>
      <c r="B158">
        <v>0.01</v>
      </c>
      <c r="C158">
        <v>5.96E-3</v>
      </c>
      <c r="D158">
        <v>11.4590277653357</v>
      </c>
      <c r="E158">
        <v>12</v>
      </c>
      <c r="F158">
        <v>0.95491898044464396</v>
      </c>
      <c r="G158">
        <v>1.45367561760934E-2</v>
      </c>
      <c r="H158">
        <v>0.98383090485888403</v>
      </c>
      <c r="I158" s="1">
        <v>1.63233896502257E-3</v>
      </c>
      <c r="J158">
        <f t="shared" si="13"/>
        <v>1.8375324938891324</v>
      </c>
      <c r="K158">
        <f t="shared" si="14"/>
        <v>7.0795391675525163E-3</v>
      </c>
      <c r="L158">
        <f t="shared" si="11"/>
        <v>2.7871896523510213</v>
      </c>
      <c r="M158" s="3">
        <f t="shared" si="12"/>
        <v>1</v>
      </c>
    </row>
    <row r="159" spans="1:13" x14ac:dyDescent="0.25">
      <c r="A159">
        <v>0.42813116920885402</v>
      </c>
      <c r="B159">
        <v>0.01</v>
      </c>
      <c r="C159">
        <v>6.0699999999999999E-3</v>
      </c>
      <c r="D159">
        <v>11.670519888521399</v>
      </c>
      <c r="E159">
        <v>12</v>
      </c>
      <c r="F159">
        <v>0.972543324043454</v>
      </c>
      <c r="G159">
        <v>1.46071854356898E-2</v>
      </c>
      <c r="H159">
        <v>0.98399855783458401</v>
      </c>
      <c r="I159" s="1">
        <v>1.3942567297261E-3</v>
      </c>
      <c r="J159">
        <f t="shared" si="13"/>
        <v>1.8354334574062003</v>
      </c>
      <c r="K159">
        <f t="shared" si="14"/>
        <v>7.0055380777449992E-3</v>
      </c>
      <c r="L159">
        <f t="shared" si="11"/>
        <v>2.8556572506012525</v>
      </c>
      <c r="M159" s="3">
        <f t="shared" si="12"/>
        <v>1</v>
      </c>
    </row>
    <row r="160" spans="1:13" x14ac:dyDescent="0.25">
      <c r="A160">
        <v>0.42813116920885402</v>
      </c>
      <c r="B160">
        <v>0.01</v>
      </c>
      <c r="C160">
        <v>6.1799999999999997E-3</v>
      </c>
      <c r="D160">
        <v>11.8820120117072</v>
      </c>
      <c r="E160">
        <v>12</v>
      </c>
      <c r="F160">
        <v>0.99016766764226505</v>
      </c>
      <c r="G160">
        <v>1.46782977355281E-2</v>
      </c>
      <c r="H160">
        <v>0.98413330025424195</v>
      </c>
      <c r="I160" s="1">
        <v>1.18840201023012E-3</v>
      </c>
      <c r="J160">
        <f t="shared" si="13"/>
        <v>1.8333243072900556</v>
      </c>
      <c r="K160">
        <f t="shared" si="14"/>
        <v>6.9460726621666082E-3</v>
      </c>
      <c r="L160">
        <f t="shared" si="11"/>
        <v>2.9250366222410511</v>
      </c>
      <c r="M160" s="3">
        <f t="shared" si="12"/>
        <v>1.0000000000000002</v>
      </c>
    </row>
    <row r="161" spans="1:23" x14ac:dyDescent="0.25">
      <c r="A161">
        <v>0.42813116920885402</v>
      </c>
      <c r="B161">
        <v>0.01</v>
      </c>
      <c r="C161">
        <v>6.2899999999999996E-3</v>
      </c>
      <c r="D161">
        <v>12.0935041348929</v>
      </c>
      <c r="E161">
        <v>13</v>
      </c>
      <c r="F161">
        <v>0.93026954883791602</v>
      </c>
      <c r="G161">
        <v>1.4439417234085801E-2</v>
      </c>
      <c r="H161">
        <v>0.98435086912540504</v>
      </c>
      <c r="I161" s="1">
        <v>1.2097136405092299E-3</v>
      </c>
      <c r="J161">
        <f t="shared" si="13"/>
        <v>1.8404503342683207</v>
      </c>
      <c r="K161">
        <f t="shared" si="14"/>
        <v>6.8500709141875171E-3</v>
      </c>
      <c r="L161">
        <f t="shared" si="11"/>
        <v>2.917317422299321</v>
      </c>
      <c r="M161" s="3">
        <f t="shared" si="12"/>
        <v>1</v>
      </c>
    </row>
    <row r="162" spans="1:23" x14ac:dyDescent="0.25">
      <c r="A162">
        <v>0.42813116920885402</v>
      </c>
      <c r="B162">
        <v>0.01</v>
      </c>
      <c r="C162">
        <v>6.4000000000000003E-3</v>
      </c>
      <c r="D162">
        <v>12.304996258078599</v>
      </c>
      <c r="E162">
        <v>13</v>
      </c>
      <c r="F162">
        <v>0.94653817369835602</v>
      </c>
      <c r="G162">
        <v>1.4503531118567401E-2</v>
      </c>
      <c r="H162">
        <v>0.98446017180682799</v>
      </c>
      <c r="I162" s="1">
        <v>1.03629707460412E-3</v>
      </c>
      <c r="J162">
        <f t="shared" si="13"/>
        <v>1.8385262488953391</v>
      </c>
      <c r="K162">
        <f t="shared" si="14"/>
        <v>6.8018493729008435E-3</v>
      </c>
      <c r="L162">
        <f t="shared" si="11"/>
        <v>2.9845157278274819</v>
      </c>
      <c r="M162" s="3">
        <f t="shared" si="12"/>
        <v>0.99999999999999956</v>
      </c>
      <c r="W162">
        <f>C162/D162</f>
        <v>5.2011393305367393E-4</v>
      </c>
    </row>
    <row r="163" spans="1:23" x14ac:dyDescent="0.25">
      <c r="A163">
        <v>0.42813116920885402</v>
      </c>
      <c r="B163">
        <v>0.01</v>
      </c>
      <c r="C163">
        <v>6.5100000000000002E-3</v>
      </c>
      <c r="D163">
        <v>12.5164883812644</v>
      </c>
      <c r="E163">
        <v>13</v>
      </c>
      <c r="F163">
        <v>0.96280679855879703</v>
      </c>
      <c r="G163">
        <v>1.45682155021338E-2</v>
      </c>
      <c r="H163">
        <v>0.98454569770858702</v>
      </c>
      <c r="I163" s="1">
        <v>8.8608678927994697E-4</v>
      </c>
      <c r="J163">
        <f t="shared" si="13"/>
        <v>1.8365936428106575</v>
      </c>
      <c r="K163">
        <f t="shared" si="14"/>
        <v>6.7641212708243904E-3</v>
      </c>
      <c r="L163">
        <f t="shared" si="11"/>
        <v>3.0525237383167863</v>
      </c>
      <c r="M163" s="3">
        <f t="shared" si="12"/>
        <v>1.0000000000000009</v>
      </c>
    </row>
    <row r="164" spans="1:23" x14ac:dyDescent="0.25">
      <c r="A164">
        <v>0.42813116920885402</v>
      </c>
      <c r="B164">
        <v>0.01</v>
      </c>
      <c r="C164">
        <v>6.62E-3</v>
      </c>
      <c r="D164">
        <v>12.7279805044501</v>
      </c>
      <c r="E164">
        <v>13</v>
      </c>
      <c r="F164">
        <v>0.97907542341923703</v>
      </c>
      <c r="G164">
        <v>1.46334784248372E-2</v>
      </c>
      <c r="H164">
        <v>0.98461031788087305</v>
      </c>
      <c r="I164" s="1">
        <v>7.5620369428998596E-4</v>
      </c>
      <c r="J164">
        <f t="shared" si="13"/>
        <v>1.8346524284096291</v>
      </c>
      <c r="K164">
        <f t="shared" si="14"/>
        <v>6.7356175016650578E-3</v>
      </c>
      <c r="L164">
        <f t="shared" si="11"/>
        <v>3.121361205304829</v>
      </c>
      <c r="M164" s="3">
        <f t="shared" si="12"/>
        <v>1.0000000000000002</v>
      </c>
    </row>
    <row r="165" spans="1:23" x14ac:dyDescent="0.25">
      <c r="A165">
        <v>0.42813116920885402</v>
      </c>
      <c r="B165">
        <v>0.01</v>
      </c>
      <c r="C165">
        <v>6.7299999999999999E-3</v>
      </c>
      <c r="D165">
        <v>12.9394726276358</v>
      </c>
      <c r="E165">
        <v>13</v>
      </c>
      <c r="F165">
        <v>0.99534404827967804</v>
      </c>
      <c r="G165">
        <v>1.46993279811959E-2</v>
      </c>
      <c r="H165">
        <v>0.98465657485315194</v>
      </c>
      <c r="I165" s="1">
        <v>6.4409716565170399E-4</v>
      </c>
      <c r="J165">
        <f t="shared" si="13"/>
        <v>1.8327025197232318</v>
      </c>
      <c r="K165">
        <f t="shared" si="14"/>
        <v>6.7152148351823267E-3</v>
      </c>
      <c r="L165">
        <f t="shared" si="11"/>
        <v>3.1910486119518877</v>
      </c>
      <c r="M165" s="3">
        <f t="shared" si="12"/>
        <v>0.99999999999999956</v>
      </c>
    </row>
    <row r="166" spans="1:23" x14ac:dyDescent="0.25">
      <c r="A166">
        <v>0.42813116920885402</v>
      </c>
      <c r="B166">
        <v>0.01</v>
      </c>
      <c r="C166">
        <v>6.8399999999999997E-3</v>
      </c>
      <c r="D166">
        <v>13.150964750821499</v>
      </c>
      <c r="E166">
        <v>14</v>
      </c>
      <c r="F166">
        <v>0.93935462505868095</v>
      </c>
      <c r="G166">
        <v>1.4475162800263199E-2</v>
      </c>
      <c r="H166">
        <v>0.984867218951748</v>
      </c>
      <c r="I166" s="1">
        <v>6.5761824798880495E-4</v>
      </c>
      <c r="J166">
        <f t="shared" si="13"/>
        <v>1.8393765431198104</v>
      </c>
      <c r="K166">
        <f t="shared" si="14"/>
        <v>6.6223176888748634E-3</v>
      </c>
      <c r="L166">
        <f t="shared" si="11"/>
        <v>3.1820261442349023</v>
      </c>
      <c r="M166" s="3">
        <f t="shared" si="12"/>
        <v>1</v>
      </c>
    </row>
    <row r="167" spans="1:23" x14ac:dyDescent="0.25">
      <c r="A167">
        <v>0.42813116920885402</v>
      </c>
      <c r="B167">
        <v>0.01</v>
      </c>
      <c r="C167">
        <v>6.9499999999999996E-3</v>
      </c>
      <c r="D167">
        <v>13.3624568740073</v>
      </c>
      <c r="E167">
        <v>14</v>
      </c>
      <c r="F167">
        <v>0.95446120528623302</v>
      </c>
      <c r="G167">
        <v>1.4534970297728701E-2</v>
      </c>
      <c r="H167">
        <v>0.98490222867041199</v>
      </c>
      <c r="I167" s="1">
        <v>5.6280103185882898E-4</v>
      </c>
      <c r="J167">
        <f t="shared" si="13"/>
        <v>1.8375858513751981</v>
      </c>
      <c r="K167">
        <f t="shared" si="14"/>
        <v>6.6068798134943582E-3</v>
      </c>
      <c r="L167">
        <f t="shared" si="11"/>
        <v>3.2496451149860754</v>
      </c>
      <c r="M167" s="3">
        <f t="shared" si="12"/>
        <v>0.99999999999999944</v>
      </c>
    </row>
    <row r="168" spans="1:23" x14ac:dyDescent="0.25">
      <c r="A168">
        <v>0.42813116920885402</v>
      </c>
      <c r="B168">
        <v>0.01</v>
      </c>
      <c r="C168">
        <v>7.0600000000000003E-3</v>
      </c>
      <c r="D168">
        <v>13.573948997193</v>
      </c>
      <c r="E168">
        <v>14</v>
      </c>
      <c r="F168">
        <v>0.96956778551378497</v>
      </c>
      <c r="G168">
        <v>1.45952737143283E-2</v>
      </c>
      <c r="H168">
        <v>0.98492391438954396</v>
      </c>
      <c r="I168" s="1">
        <v>4.8081189612730299E-4</v>
      </c>
      <c r="J168">
        <f t="shared" si="13"/>
        <v>1.835787756002603</v>
      </c>
      <c r="K168">
        <f t="shared" si="14"/>
        <v>6.5973175603090406E-3</v>
      </c>
      <c r="L168">
        <f t="shared" si="11"/>
        <v>3.3180247956672759</v>
      </c>
      <c r="M168" s="3">
        <f t="shared" si="12"/>
        <v>0.99999999999999956</v>
      </c>
    </row>
    <row r="169" spans="1:23" x14ac:dyDescent="0.25">
      <c r="A169">
        <v>0.42813116920885402</v>
      </c>
      <c r="B169">
        <v>0.01</v>
      </c>
      <c r="C169">
        <v>7.1700000000000002E-3</v>
      </c>
      <c r="D169">
        <v>13.7854411203787</v>
      </c>
      <c r="E169">
        <v>14</v>
      </c>
      <c r="F169">
        <v>0.98467436574133704</v>
      </c>
      <c r="G169">
        <v>1.46560793627885E-2</v>
      </c>
      <c r="H169">
        <v>0.98493388887217503</v>
      </c>
      <c r="I169" s="1">
        <v>4.1003176503648999E-4</v>
      </c>
      <c r="J169">
        <f t="shared" si="13"/>
        <v>1.8339821919617192</v>
      </c>
      <c r="K169">
        <f t="shared" si="14"/>
        <v>6.5929194126261191E-3</v>
      </c>
      <c r="L169">
        <f t="shared" si="11"/>
        <v>3.3871824973151687</v>
      </c>
      <c r="M169" s="3">
        <f t="shared" si="12"/>
        <v>1</v>
      </c>
    </row>
    <row r="170" spans="1:23" x14ac:dyDescent="0.25">
      <c r="A170">
        <v>0.42813116920885402</v>
      </c>
      <c r="B170">
        <v>0.01</v>
      </c>
      <c r="C170">
        <v>7.28E-3</v>
      </c>
      <c r="D170">
        <v>13.996933243564399</v>
      </c>
      <c r="E170">
        <v>14</v>
      </c>
      <c r="F170">
        <v>0.999780945968889</v>
      </c>
      <c r="G170" s="1">
        <v>1.47173936338569E-2</v>
      </c>
      <c r="H170">
        <v>0.98493357547078697</v>
      </c>
      <c r="I170" s="1">
        <v>3.4903089535591399E-4</v>
      </c>
      <c r="J170">
        <f t="shared" si="13"/>
        <v>1.832169094255113</v>
      </c>
      <c r="K170">
        <f t="shared" si="14"/>
        <v>6.5930576031347906E-3</v>
      </c>
      <c r="L170">
        <f t="shared" si="11"/>
        <v>3.4571361286605273</v>
      </c>
      <c r="M170" s="3">
        <f t="shared" si="12"/>
        <v>0.99999999999999978</v>
      </c>
    </row>
    <row r="171" spans="1:23" x14ac:dyDescent="0.25">
      <c r="A171">
        <v>0.42813116920885402</v>
      </c>
      <c r="B171">
        <v>0.01</v>
      </c>
      <c r="C171">
        <v>7.3899999999999999E-3</v>
      </c>
      <c r="D171">
        <v>14.2084253667502</v>
      </c>
      <c r="E171">
        <v>15</v>
      </c>
      <c r="F171">
        <v>0.94722835778334502</v>
      </c>
      <c r="G171">
        <v>1.4506277184778101E-2</v>
      </c>
      <c r="H171">
        <v>0.98513642353656306</v>
      </c>
      <c r="I171" s="1">
        <v>3.5729927865889402E-4</v>
      </c>
      <c r="J171">
        <f t="shared" si="13"/>
        <v>1.8384440283309467</v>
      </c>
      <c r="K171">
        <f t="shared" si="14"/>
        <v>6.5036234246670065E-3</v>
      </c>
      <c r="L171">
        <f t="shared" si="11"/>
        <v>3.4469678605811542</v>
      </c>
      <c r="M171" s="3">
        <f t="shared" si="12"/>
        <v>1</v>
      </c>
    </row>
    <row r="172" spans="1:23" x14ac:dyDescent="0.25">
      <c r="A172">
        <v>0.42813116920885402</v>
      </c>
      <c r="B172">
        <v>0.01</v>
      </c>
      <c r="C172">
        <v>7.4999999999999997E-3</v>
      </c>
      <c r="D172">
        <v>14.4199174899359</v>
      </c>
      <c r="E172">
        <v>15</v>
      </c>
      <c r="F172">
        <v>0.96132783266239297</v>
      </c>
      <c r="G172">
        <v>1.45623217267325E-2</v>
      </c>
      <c r="H172">
        <v>0.98513215499710904</v>
      </c>
      <c r="I172" s="1">
        <v>3.0552327615887602E-4</v>
      </c>
      <c r="J172">
        <f t="shared" si="13"/>
        <v>1.8367693782699233</v>
      </c>
      <c r="K172">
        <f t="shared" si="14"/>
        <v>6.5055052017514749E-3</v>
      </c>
      <c r="L172">
        <f t="shared" si="11"/>
        <v>3.514955697623436</v>
      </c>
      <c r="M172" s="3">
        <f t="shared" si="12"/>
        <v>1.0000000000000004</v>
      </c>
    </row>
    <row r="173" spans="1:23" x14ac:dyDescent="0.25">
      <c r="A173">
        <v>0.42813116920885402</v>
      </c>
      <c r="B173">
        <v>0.01</v>
      </c>
      <c r="C173">
        <v>7.6099999999999996E-3</v>
      </c>
      <c r="D173">
        <v>14.631409613121599</v>
      </c>
      <c r="E173">
        <v>15</v>
      </c>
      <c r="F173">
        <v>0.97542730754144102</v>
      </c>
      <c r="G173">
        <v>1.46188009583136E-2</v>
      </c>
      <c r="H173">
        <v>0.98512038005739</v>
      </c>
      <c r="I173" s="1">
        <v>2.60818984296254E-4</v>
      </c>
      <c r="J173">
        <f t="shared" si="13"/>
        <v>1.83508824697754</v>
      </c>
      <c r="K173">
        <f t="shared" si="14"/>
        <v>6.5106962026549647E-3</v>
      </c>
      <c r="L173">
        <f t="shared" si="11"/>
        <v>3.5836608006891919</v>
      </c>
      <c r="M173" s="3">
        <f t="shared" si="12"/>
        <v>0.99999999999999989</v>
      </c>
    </row>
    <row r="174" spans="1:23" x14ac:dyDescent="0.25">
      <c r="A174">
        <v>0.42813116920885402</v>
      </c>
      <c r="B174">
        <v>0.01</v>
      </c>
      <c r="C174">
        <v>7.7200000000000003E-3</v>
      </c>
      <c r="D174">
        <v>14.842901736307301</v>
      </c>
      <c r="E174">
        <v>15</v>
      </c>
      <c r="F174">
        <v>0.98952678242048997</v>
      </c>
      <c r="G174">
        <v>1.4675719992887399E-2</v>
      </c>
      <c r="H174">
        <v>0.98510199942045495</v>
      </c>
      <c r="I174" s="1">
        <v>2.22280586657434E-4</v>
      </c>
      <c r="J174">
        <f t="shared" si="13"/>
        <v>1.8334005830093019</v>
      </c>
      <c r="K174">
        <f t="shared" si="14"/>
        <v>6.5187994597066933E-3</v>
      </c>
      <c r="L174">
        <f t="shared" si="11"/>
        <v>3.6530984656668002</v>
      </c>
      <c r="M174" s="3">
        <f t="shared" si="12"/>
        <v>0.99999999999999978</v>
      </c>
    </row>
    <row r="175" spans="1:23" x14ac:dyDescent="0.25">
      <c r="A175">
        <v>0.42813116920885402</v>
      </c>
      <c r="B175">
        <v>0.01</v>
      </c>
      <c r="C175">
        <v>7.8300000000000002E-3</v>
      </c>
      <c r="D175">
        <v>15.0543938594931</v>
      </c>
      <c r="E175">
        <v>16</v>
      </c>
      <c r="F175">
        <v>0.94089961621831697</v>
      </c>
      <c r="G175">
        <v>1.4481262215861299E-2</v>
      </c>
      <c r="H175">
        <v>0.98529198765769699</v>
      </c>
      <c r="I175" s="1">
        <v>2.2675012644133899E-4</v>
      </c>
      <c r="J175">
        <f t="shared" si="13"/>
        <v>1.8391935825109096</v>
      </c>
      <c r="K175">
        <f t="shared" si="14"/>
        <v>6.4350488556574005E-3</v>
      </c>
      <c r="L175">
        <f t="shared" si="11"/>
        <v>3.6444524620947227</v>
      </c>
      <c r="M175" s="3">
        <f t="shared" si="12"/>
        <v>0.99999999999999967</v>
      </c>
    </row>
    <row r="176" spans="1:23" x14ac:dyDescent="0.25">
      <c r="A176">
        <v>0.42813116920885402</v>
      </c>
      <c r="B176">
        <v>0.01</v>
      </c>
      <c r="C176">
        <v>7.9399999999999991E-3</v>
      </c>
      <c r="D176">
        <v>15.2658859826788</v>
      </c>
      <c r="E176">
        <v>16</v>
      </c>
      <c r="F176">
        <v>0.95411787391742497</v>
      </c>
      <c r="G176">
        <v>1.45336096427718E-2</v>
      </c>
      <c r="H176">
        <v>0.98527234694951804</v>
      </c>
      <c r="I176" s="1">
        <v>1.9404340771045001E-4</v>
      </c>
      <c r="J176">
        <f t="shared" si="13"/>
        <v>1.8376265086719217</v>
      </c>
      <c r="K176">
        <f t="shared" si="14"/>
        <v>6.4437061230536172E-3</v>
      </c>
      <c r="L176">
        <f t="shared" si="11"/>
        <v>3.7121011070780852</v>
      </c>
      <c r="M176" s="3">
        <f t="shared" si="12"/>
        <v>1.0000000000000002</v>
      </c>
    </row>
    <row r="177" spans="1:13" x14ac:dyDescent="0.25">
      <c r="A177">
        <v>0.42813116920885402</v>
      </c>
      <c r="B177">
        <v>0.01</v>
      </c>
      <c r="C177">
        <v>8.0499999999999999E-3</v>
      </c>
      <c r="D177">
        <v>15.477378105864499</v>
      </c>
      <c r="E177">
        <v>16</v>
      </c>
      <c r="F177">
        <v>0.96733613161653298</v>
      </c>
      <c r="G177">
        <v>1.45863369245637E-2</v>
      </c>
      <c r="H177">
        <v>0.98524786290376498</v>
      </c>
      <c r="I177" s="1">
        <v>1.65800171670842E-4</v>
      </c>
      <c r="J177">
        <f t="shared" si="13"/>
        <v>1.8360537590447283</v>
      </c>
      <c r="K177">
        <f t="shared" si="14"/>
        <v>6.4544984873365083E-3</v>
      </c>
      <c r="L177">
        <f t="shared" si="11"/>
        <v>3.7804150241134846</v>
      </c>
      <c r="M177" s="3">
        <f t="shared" si="12"/>
        <v>0.99999999999999956</v>
      </c>
    </row>
    <row r="178" spans="1:13" x14ac:dyDescent="0.25">
      <c r="A178">
        <v>0.42813116920885402</v>
      </c>
      <c r="B178">
        <v>0.01</v>
      </c>
      <c r="C178">
        <v>8.1600000000000006E-3</v>
      </c>
      <c r="D178">
        <v>15.6888702290503</v>
      </c>
      <c r="E178">
        <v>16</v>
      </c>
      <c r="F178">
        <v>0.98055438931564098</v>
      </c>
      <c r="G178">
        <v>1.4639448225794501E-2</v>
      </c>
      <c r="H178">
        <v>0.98521910515497102</v>
      </c>
      <c r="I178" s="1">
        <v>1.41446619234808E-4</v>
      </c>
      <c r="J178">
        <f t="shared" si="13"/>
        <v>1.8344752919257576</v>
      </c>
      <c r="K178">
        <f t="shared" si="14"/>
        <v>6.4671750069803446E-3</v>
      </c>
      <c r="L178">
        <f t="shared" si="11"/>
        <v>3.8494074283074777</v>
      </c>
      <c r="M178" s="3">
        <f t="shared" si="12"/>
        <v>1.0000000000000004</v>
      </c>
    </row>
    <row r="179" spans="1:13" x14ac:dyDescent="0.25">
      <c r="A179">
        <v>0.42813116920885402</v>
      </c>
      <c r="B179">
        <v>0.01</v>
      </c>
      <c r="C179">
        <v>8.2699999999999996E-3</v>
      </c>
      <c r="D179">
        <v>15.900362352236</v>
      </c>
      <c r="E179">
        <v>16</v>
      </c>
      <c r="F179">
        <v>0.99377264701474899</v>
      </c>
      <c r="G179">
        <v>1.46929477685752E-2</v>
      </c>
      <c r="H179">
        <v>0.98518657414317001</v>
      </c>
      <c r="I179" s="1">
        <v>1.20478088254944E-4</v>
      </c>
      <c r="J179">
        <f t="shared" si="13"/>
        <v>1.8328910652582322</v>
      </c>
      <c r="K179">
        <f t="shared" si="14"/>
        <v>6.4815152406343841E-3</v>
      </c>
      <c r="L179">
        <f t="shared" si="11"/>
        <v>3.9190919324690374</v>
      </c>
      <c r="M179" s="3">
        <f t="shared" si="12"/>
        <v>1.0000000000000002</v>
      </c>
    </row>
    <row r="180" spans="1:13" x14ac:dyDescent="0.25">
      <c r="A180">
        <v>0.42813116920885402</v>
      </c>
      <c r="B180">
        <v>0.01</v>
      </c>
      <c r="C180">
        <v>8.3800000000000003E-3</v>
      </c>
      <c r="D180">
        <v>16.111854475421701</v>
      </c>
      <c r="E180">
        <v>17</v>
      </c>
      <c r="F180">
        <v>0.947756145613041</v>
      </c>
      <c r="G180">
        <v>1.4508368947991301E-2</v>
      </c>
      <c r="H180">
        <v>0.98536844012370295</v>
      </c>
      <c r="I180" s="1">
        <v>1.23190928305978E-4</v>
      </c>
      <c r="J180">
        <f t="shared" si="13"/>
        <v>1.8383814088374426</v>
      </c>
      <c r="K180">
        <f t="shared" si="14"/>
        <v>6.4013516405889244E-3</v>
      </c>
      <c r="L180">
        <f t="shared" si="11"/>
        <v>3.9094212721367985</v>
      </c>
      <c r="M180" s="3">
        <f t="shared" si="12"/>
        <v>1.0000000000000002</v>
      </c>
    </row>
    <row r="181" spans="1:13" x14ac:dyDescent="0.25">
      <c r="A181">
        <v>0.42813116920885402</v>
      </c>
      <c r="B181">
        <v>0.01</v>
      </c>
      <c r="C181">
        <v>8.4899999999999993E-3</v>
      </c>
      <c r="D181">
        <v>16.323346598607401</v>
      </c>
      <c r="E181">
        <v>17</v>
      </c>
      <c r="F181">
        <v>0.96019685874161398</v>
      </c>
      <c r="G181">
        <v>1.45578114393911E-2</v>
      </c>
      <c r="H181">
        <v>0.98533684541324695</v>
      </c>
      <c r="I181" s="1">
        <v>1.05343147362128E-4</v>
      </c>
      <c r="J181">
        <f t="shared" si="13"/>
        <v>1.8369039101354649</v>
      </c>
      <c r="K181">
        <f t="shared" si="14"/>
        <v>6.4152770189905024E-3</v>
      </c>
      <c r="L181">
        <f t="shared" si="11"/>
        <v>3.9773937102657486</v>
      </c>
      <c r="M181" s="3">
        <f t="shared" si="12"/>
        <v>1.0000000000000002</v>
      </c>
    </row>
    <row r="182" spans="1:13" x14ac:dyDescent="0.25">
      <c r="A182">
        <v>0.42813116920885402</v>
      </c>
      <c r="B182">
        <v>0.01</v>
      </c>
      <c r="C182">
        <v>8.6E-3</v>
      </c>
      <c r="D182">
        <v>16.5348387217932</v>
      </c>
      <c r="E182">
        <v>17</v>
      </c>
      <c r="F182">
        <v>0.97263757187018596</v>
      </c>
      <c r="G182">
        <v>1.4607592125393001E-2</v>
      </c>
      <c r="H182">
        <v>0.98530245769339497</v>
      </c>
      <c r="I182" s="1">
        <v>8.9950181212580793E-5</v>
      </c>
      <c r="J182">
        <f t="shared" si="13"/>
        <v>1.8354213660532137</v>
      </c>
      <c r="K182">
        <f t="shared" si="14"/>
        <v>6.4304339246250564E-3</v>
      </c>
      <c r="L182">
        <f t="shared" si="11"/>
        <v>4.0459979573929754</v>
      </c>
      <c r="M182" s="3">
        <f t="shared" si="12"/>
        <v>1.0000000000000004</v>
      </c>
    </row>
    <row r="183" spans="1:13" x14ac:dyDescent="0.25">
      <c r="A183">
        <v>0.42813116920885402</v>
      </c>
      <c r="B183">
        <v>0.01</v>
      </c>
      <c r="C183">
        <v>8.7100000000000007E-3</v>
      </c>
      <c r="D183">
        <v>16.7463308449789</v>
      </c>
      <c r="E183">
        <v>17</v>
      </c>
      <c r="F183">
        <v>0.98507828499875805</v>
      </c>
      <c r="G183">
        <v>1.4657714492817201E-2</v>
      </c>
      <c r="H183">
        <v>0.98526559278898396</v>
      </c>
      <c r="I183" s="1">
        <v>7.66927181986943E-5</v>
      </c>
      <c r="J183">
        <f t="shared" si="13"/>
        <v>1.8339337418734847</v>
      </c>
      <c r="K183">
        <f t="shared" si="14"/>
        <v>6.4466832742068117E-3</v>
      </c>
      <c r="L183">
        <f t="shared" si="11"/>
        <v>4.1152458693789749</v>
      </c>
      <c r="M183" s="3">
        <f t="shared" si="12"/>
        <v>0.99999999999999978</v>
      </c>
    </row>
    <row r="184" spans="1:13" x14ac:dyDescent="0.25">
      <c r="A184">
        <v>0.42813116920885402</v>
      </c>
      <c r="B184">
        <v>0.01</v>
      </c>
      <c r="C184">
        <v>8.8199999999999997E-3</v>
      </c>
      <c r="D184">
        <v>16.957822968164599</v>
      </c>
      <c r="E184">
        <v>17</v>
      </c>
      <c r="F184">
        <v>0.99751899812733003</v>
      </c>
      <c r="G184">
        <v>1.4708182075517001E-2</v>
      </c>
      <c r="H184">
        <v>0.98522652736937399</v>
      </c>
      <c r="I184" s="1">
        <v>6.5290555109248397E-5</v>
      </c>
      <c r="J184">
        <f t="shared" si="13"/>
        <v>1.8324410025519593</v>
      </c>
      <c r="K184">
        <f t="shared" si="14"/>
        <v>6.4639032326106044E-3</v>
      </c>
      <c r="L184">
        <f t="shared" si="11"/>
        <v>4.1851496389486291</v>
      </c>
      <c r="M184" s="3">
        <f t="shared" si="12"/>
        <v>1.0000000000000002</v>
      </c>
    </row>
    <row r="185" spans="1:13" x14ac:dyDescent="0.25">
      <c r="A185">
        <v>0.42813116920885402</v>
      </c>
      <c r="B185">
        <v>0.01</v>
      </c>
      <c r="C185">
        <v>8.9300000000000004E-3</v>
      </c>
      <c r="D185">
        <v>17.169315091350299</v>
      </c>
      <c r="E185">
        <v>18</v>
      </c>
      <c r="F185">
        <v>0.95385083840835205</v>
      </c>
      <c r="G185">
        <v>1.4532548859230599E-2</v>
      </c>
      <c r="H185">
        <v>0.985400548609769</v>
      </c>
      <c r="I185" s="1">
        <v>6.6902530999999698E-5</v>
      </c>
      <c r="J185">
        <f t="shared" ref="J185:J210" si="15">-LOG(G185)</f>
        <v>1.8376582082471242</v>
      </c>
      <c r="K185">
        <f t="shared" ref="K185:K210" si="16">-LOG(H185)</f>
        <v>6.3872002728723575E-3</v>
      </c>
      <c r="L185">
        <f t="shared" ref="L185:L209" si="17">-LOG(I185)</f>
        <v>4.1745574520596609</v>
      </c>
      <c r="M185" s="3">
        <f t="shared" si="12"/>
        <v>0.99999999999999956</v>
      </c>
    </row>
    <row r="186" spans="1:13" x14ac:dyDescent="0.25">
      <c r="A186">
        <v>0.42813116920885402</v>
      </c>
      <c r="B186">
        <v>0.01</v>
      </c>
      <c r="C186">
        <v>9.0399999999999994E-3</v>
      </c>
      <c r="D186">
        <v>17.380807214536102</v>
      </c>
      <c r="E186">
        <v>18</v>
      </c>
      <c r="F186">
        <v>0.96560040080755905</v>
      </c>
      <c r="G186">
        <v>1.45793916978655E-2</v>
      </c>
      <c r="H186">
        <v>0.98536343679021898</v>
      </c>
      <c r="I186" s="1">
        <v>5.71715119161097E-5</v>
      </c>
      <c r="J186">
        <f t="shared" si="15"/>
        <v>1.8362605958926368</v>
      </c>
      <c r="K186">
        <f t="shared" si="16"/>
        <v>6.403556831613302E-3</v>
      </c>
      <c r="L186">
        <f t="shared" si="17"/>
        <v>4.2428203225987193</v>
      </c>
      <c r="M186" s="3">
        <f t="shared" si="12"/>
        <v>1.0000000000000007</v>
      </c>
    </row>
    <row r="187" spans="1:13" x14ac:dyDescent="0.25">
      <c r="A187">
        <v>0.42813116920885402</v>
      </c>
      <c r="B187">
        <v>0.01</v>
      </c>
      <c r="C187">
        <v>9.1500000000000001E-3</v>
      </c>
      <c r="D187">
        <v>17.592299337721801</v>
      </c>
      <c r="E187">
        <v>18</v>
      </c>
      <c r="F187">
        <v>0.97734996320676604</v>
      </c>
      <c r="G187">
        <v>1.4626537550577899E-2</v>
      </c>
      <c r="H187">
        <v>0.98532467419539504</v>
      </c>
      <c r="I187" s="1">
        <v>4.8788254026840302E-5</v>
      </c>
      <c r="J187">
        <f t="shared" si="15"/>
        <v>1.8348584695443619</v>
      </c>
      <c r="K187">
        <f t="shared" si="16"/>
        <v>6.4206416061594268E-3</v>
      </c>
      <c r="L187">
        <f t="shared" si="17"/>
        <v>4.3116847235986704</v>
      </c>
      <c r="M187" s="3">
        <f t="shared" si="12"/>
        <v>0.99999999999999978</v>
      </c>
    </row>
    <row r="188" spans="1:13" x14ac:dyDescent="0.25">
      <c r="A188">
        <v>0.42813116920885402</v>
      </c>
      <c r="B188">
        <v>0.01</v>
      </c>
      <c r="C188">
        <v>9.2599999999999991E-3</v>
      </c>
      <c r="D188">
        <v>17.803791460907501</v>
      </c>
      <c r="E188">
        <v>18</v>
      </c>
      <c r="F188">
        <v>0.98909952560597303</v>
      </c>
      <c r="G188">
        <v>1.46739893689789E-2</v>
      </c>
      <c r="H188">
        <v>0.98528443501918095</v>
      </c>
      <c r="I188" s="1">
        <v>4.1575611839547303E-5</v>
      </c>
      <c r="J188">
        <f t="shared" si="15"/>
        <v>1.8334517998990718</v>
      </c>
      <c r="K188">
        <f t="shared" si="16"/>
        <v>6.4383779011017647E-3</v>
      </c>
      <c r="L188">
        <f t="shared" si="17"/>
        <v>4.3811613508496583</v>
      </c>
      <c r="M188" s="3">
        <f t="shared" si="12"/>
        <v>0.99999999999999944</v>
      </c>
    </row>
    <row r="189" spans="1:13" x14ac:dyDescent="0.25">
      <c r="A189">
        <v>0.42813116920885402</v>
      </c>
      <c r="B189">
        <v>0.01</v>
      </c>
      <c r="C189">
        <v>9.3699999999999999E-3</v>
      </c>
      <c r="D189">
        <v>18.015283584093201</v>
      </c>
      <c r="E189">
        <v>19</v>
      </c>
      <c r="F189">
        <v>0.94817282021543403</v>
      </c>
      <c r="G189">
        <v>1.45100196711569E-2</v>
      </c>
      <c r="H189">
        <v>0.98544750620386601</v>
      </c>
      <c r="I189" s="1">
        <v>4.2474124976722703E-5</v>
      </c>
      <c r="J189">
        <f t="shared" si="15"/>
        <v>1.8383319987911337</v>
      </c>
      <c r="K189">
        <f t="shared" si="16"/>
        <v>6.3665051980249252E-3</v>
      </c>
      <c r="L189">
        <f t="shared" si="17"/>
        <v>4.3718755594087764</v>
      </c>
      <c r="M189" s="3">
        <f t="shared" si="12"/>
        <v>0.99999999999999967</v>
      </c>
    </row>
    <row r="190" spans="1:13" x14ac:dyDescent="0.25">
      <c r="A190">
        <v>0.42813116920885402</v>
      </c>
      <c r="B190">
        <v>0.01</v>
      </c>
      <c r="C190">
        <v>9.4800000000000006E-3</v>
      </c>
      <c r="D190">
        <v>18.226775707279</v>
      </c>
      <c r="E190">
        <v>19</v>
      </c>
      <c r="F190">
        <v>0.95930398459362998</v>
      </c>
      <c r="G190">
        <v>1.45542518573052E-2</v>
      </c>
      <c r="H190">
        <v>0.98540942661201403</v>
      </c>
      <c r="I190" s="1">
        <v>3.6321530680250998E-5</v>
      </c>
      <c r="J190">
        <f t="shared" si="15"/>
        <v>1.8370101140035824</v>
      </c>
      <c r="K190">
        <f t="shared" si="16"/>
        <v>6.3832874984964998E-3</v>
      </c>
      <c r="L190">
        <f t="shared" si="17"/>
        <v>4.4398358575083607</v>
      </c>
      <c r="M190" s="3">
        <f t="shared" si="12"/>
        <v>0.99999999999999944</v>
      </c>
    </row>
    <row r="191" spans="1:13" x14ac:dyDescent="0.25">
      <c r="A191">
        <v>0.42813116920885402</v>
      </c>
      <c r="B191">
        <v>0.01</v>
      </c>
      <c r="C191">
        <v>9.5899999999999996E-3</v>
      </c>
      <c r="D191">
        <v>18.438267830464699</v>
      </c>
      <c r="E191">
        <v>19</v>
      </c>
      <c r="F191">
        <v>0.97043514897182603</v>
      </c>
      <c r="G191">
        <v>1.4598754597621199E-2</v>
      </c>
      <c r="H191">
        <v>0.98537022558068799</v>
      </c>
      <c r="I191" s="1">
        <v>3.1019821690533197E-5</v>
      </c>
      <c r="J191">
        <f t="shared" si="15"/>
        <v>1.835684191780683</v>
      </c>
      <c r="K191">
        <f t="shared" si="16"/>
        <v>6.4005647131999497E-3</v>
      </c>
      <c r="L191">
        <f t="shared" si="17"/>
        <v>4.5083607029453692</v>
      </c>
      <c r="M191" s="3">
        <f t="shared" si="12"/>
        <v>0.99999999999999967</v>
      </c>
    </row>
    <row r="192" spans="1:13" x14ac:dyDescent="0.25">
      <c r="A192">
        <v>0.42813116920885402</v>
      </c>
      <c r="B192">
        <v>0.01</v>
      </c>
      <c r="C192">
        <v>9.7000000000000003E-3</v>
      </c>
      <c r="D192">
        <v>18.649759953650399</v>
      </c>
      <c r="E192">
        <v>19</v>
      </c>
      <c r="F192">
        <v>0.98156631335002198</v>
      </c>
      <c r="G192">
        <v>1.46435303830947E-2</v>
      </c>
      <c r="H192">
        <v>0.98533001262611597</v>
      </c>
      <c r="I192" s="1">
        <v>2.64569907891451E-5</v>
      </c>
      <c r="J192">
        <f t="shared" si="15"/>
        <v>1.8343542073581731</v>
      </c>
      <c r="K192">
        <f t="shared" si="16"/>
        <v>6.4182886307552322E-3</v>
      </c>
      <c r="L192">
        <f t="shared" si="17"/>
        <v>4.5774595538744682</v>
      </c>
      <c r="M192" s="3">
        <f t="shared" si="12"/>
        <v>0.99999999999999989</v>
      </c>
    </row>
    <row r="193" spans="1:13" x14ac:dyDescent="0.25">
      <c r="A193">
        <v>0.42813116920885402</v>
      </c>
      <c r="B193">
        <v>0.01</v>
      </c>
      <c r="C193">
        <v>9.8099999999999993E-3</v>
      </c>
      <c r="D193">
        <v>18.861252076836202</v>
      </c>
      <c r="E193">
        <v>19</v>
      </c>
      <c r="F193">
        <v>0.99269747772821804</v>
      </c>
      <c r="G193">
        <v>1.4688581735267299E-2</v>
      </c>
      <c r="H193">
        <v>0.98528888324763797</v>
      </c>
      <c r="I193" s="1">
        <v>2.2535017095009301E-5</v>
      </c>
      <c r="J193">
        <f t="shared" si="15"/>
        <v>1.8330201357470328</v>
      </c>
      <c r="K193">
        <f t="shared" si="16"/>
        <v>6.4364172117376845E-3</v>
      </c>
      <c r="L193">
        <f t="shared" si="17"/>
        <v>4.6471421081381381</v>
      </c>
      <c r="M193" s="3">
        <f t="shared" si="12"/>
        <v>1.0000000000000002</v>
      </c>
    </row>
    <row r="194" spans="1:13" x14ac:dyDescent="0.25">
      <c r="A194">
        <v>0.42813116920885402</v>
      </c>
      <c r="B194">
        <v>0.01</v>
      </c>
      <c r="C194">
        <v>9.92E-3</v>
      </c>
      <c r="D194">
        <v>19.072744200021901</v>
      </c>
      <c r="E194">
        <v>20</v>
      </c>
      <c r="F194">
        <v>0.95363721000109403</v>
      </c>
      <c r="G194">
        <v>1.4531700015505499E-2</v>
      </c>
      <c r="H194">
        <v>0.98544523325853794</v>
      </c>
      <c r="I194" s="1">
        <v>2.30667259560057E-5</v>
      </c>
      <c r="J194">
        <f t="shared" si="15"/>
        <v>1.8376835760553552</v>
      </c>
      <c r="K194">
        <f t="shared" si="16"/>
        <v>6.3675069040984023E-3</v>
      </c>
      <c r="L194">
        <f t="shared" si="17"/>
        <v>4.6370140439767908</v>
      </c>
      <c r="M194" s="3">
        <f t="shared" ref="M194:M240" si="18">G194+H194+I194</f>
        <v>0.99999999999999944</v>
      </c>
    </row>
    <row r="195" spans="1:13" x14ac:dyDescent="0.25">
      <c r="A195">
        <v>0.42813116920885402</v>
      </c>
      <c r="B195">
        <v>0.01</v>
      </c>
      <c r="C195">
        <v>1.0030000000000001E-2</v>
      </c>
      <c r="D195">
        <v>19.284236323207601</v>
      </c>
      <c r="E195">
        <v>20</v>
      </c>
      <c r="F195">
        <v>0.96421181616037999</v>
      </c>
      <c r="G195">
        <v>1.45738400374691E-2</v>
      </c>
      <c r="H195">
        <v>0.985406446457048</v>
      </c>
      <c r="I195" s="1">
        <v>1.9713505482477001E-5</v>
      </c>
      <c r="J195">
        <f t="shared" si="15"/>
        <v>1.8364260016031659</v>
      </c>
      <c r="K195">
        <f t="shared" si="16"/>
        <v>6.3846009290149447E-3</v>
      </c>
      <c r="L195">
        <f t="shared" si="17"/>
        <v>4.705236142015357</v>
      </c>
      <c r="M195" s="3">
        <f t="shared" si="18"/>
        <v>0.99999999999999956</v>
      </c>
    </row>
    <row r="196" spans="1:13" x14ac:dyDescent="0.25">
      <c r="A196">
        <v>0.42813116920885402</v>
      </c>
      <c r="B196">
        <v>0.01</v>
      </c>
      <c r="C196">
        <v>1.014E-2</v>
      </c>
      <c r="D196">
        <v>19.495728446393301</v>
      </c>
      <c r="E196">
        <v>20</v>
      </c>
      <c r="F196">
        <v>0.97478642231966595</v>
      </c>
      <c r="G196">
        <v>1.4616225223094E-2</v>
      </c>
      <c r="H196">
        <v>0.98536694797786994</v>
      </c>
      <c r="I196" s="1">
        <v>1.68267990359756E-5</v>
      </c>
      <c r="J196">
        <f t="shared" si="15"/>
        <v>1.8351647735103824</v>
      </c>
      <c r="K196">
        <f t="shared" si="16"/>
        <v>6.4020092942804162E-3</v>
      </c>
      <c r="L196">
        <f t="shared" si="17"/>
        <v>4.7739984920591994</v>
      </c>
      <c r="M196" s="3">
        <f t="shared" si="18"/>
        <v>1</v>
      </c>
    </row>
    <row r="197" spans="1:13" x14ac:dyDescent="0.25">
      <c r="A197">
        <v>0.42813116920885402</v>
      </c>
      <c r="B197">
        <v>0.01</v>
      </c>
      <c r="C197">
        <v>1.025E-2</v>
      </c>
      <c r="D197">
        <v>19.7072205695791</v>
      </c>
      <c r="E197">
        <v>20</v>
      </c>
      <c r="F197">
        <v>0.98536102847895302</v>
      </c>
      <c r="G197">
        <v>1.46588577187147E-2</v>
      </c>
      <c r="H197">
        <v>0.98532679762056097</v>
      </c>
      <c r="I197" s="1">
        <v>1.43446607245164E-5</v>
      </c>
      <c r="J197">
        <f t="shared" si="15"/>
        <v>1.8338998704716358</v>
      </c>
      <c r="K197">
        <f t="shared" si="16"/>
        <v>6.4197056803039576E-3</v>
      </c>
      <c r="L197">
        <f t="shared" si="17"/>
        <v>4.8433097190954202</v>
      </c>
      <c r="M197" s="3">
        <f t="shared" si="18"/>
        <v>1.0000000000000002</v>
      </c>
    </row>
    <row r="198" spans="1:13" x14ac:dyDescent="0.25">
      <c r="A198">
        <v>0.42813116920885402</v>
      </c>
      <c r="B198">
        <v>0.01</v>
      </c>
      <c r="C198">
        <v>1.0359999999999999E-2</v>
      </c>
      <c r="D198">
        <v>19.918712692764799</v>
      </c>
      <c r="E198">
        <v>20</v>
      </c>
      <c r="F198">
        <v>0.99593563463823898</v>
      </c>
      <c r="G198">
        <v>1.47017396957602E-2</v>
      </c>
      <c r="H198">
        <v>0.98528604733273795</v>
      </c>
      <c r="I198" s="1">
        <v>1.22129715014437E-5</v>
      </c>
      <c r="J198">
        <f t="shared" si="15"/>
        <v>1.8326312709957326</v>
      </c>
      <c r="K198">
        <f t="shared" si="16"/>
        <v>6.4376672247903376E-3</v>
      </c>
      <c r="L198">
        <f t="shared" si="17"/>
        <v>4.9131786563112536</v>
      </c>
      <c r="M198" s="3">
        <f t="shared" si="18"/>
        <v>0.99999999999999956</v>
      </c>
    </row>
    <row r="199" spans="1:13" x14ac:dyDescent="0.25">
      <c r="A199">
        <v>0.42813116920885402</v>
      </c>
      <c r="B199">
        <v>0.01</v>
      </c>
      <c r="C199">
        <v>1.047E-2</v>
      </c>
      <c r="D199">
        <v>20.130204815950499</v>
      </c>
      <c r="E199">
        <v>21</v>
      </c>
      <c r="F199">
        <v>0.95858118171192896</v>
      </c>
      <c r="G199">
        <v>1.45513714675945E-2</v>
      </c>
      <c r="H199">
        <v>0.98543610522486202</v>
      </c>
      <c r="I199" s="1">
        <v>1.2523307543315399E-5</v>
      </c>
      <c r="J199">
        <f t="shared" si="15"/>
        <v>1.8370960724692167</v>
      </c>
      <c r="K199">
        <f t="shared" si="16"/>
        <v>6.3715297283838644E-3</v>
      </c>
      <c r="L199">
        <f t="shared" si="17"/>
        <v>4.902280954024711</v>
      </c>
      <c r="M199" s="3">
        <f t="shared" si="18"/>
        <v>0.99999999999999989</v>
      </c>
    </row>
    <row r="200" spans="1:13" x14ac:dyDescent="0.25">
      <c r="A200">
        <v>0.42813116920885402</v>
      </c>
      <c r="B200">
        <v>0.01</v>
      </c>
      <c r="C200">
        <v>1.0580000000000001E-2</v>
      </c>
      <c r="D200">
        <v>20.341696939136199</v>
      </c>
      <c r="E200">
        <v>21</v>
      </c>
      <c r="F200">
        <v>0.96865223519696397</v>
      </c>
      <c r="G200">
        <v>1.45916081666218E-2</v>
      </c>
      <c r="H200">
        <v>0.98539769492353202</v>
      </c>
      <c r="I200" s="1">
        <v>1.0696909846065201E-5</v>
      </c>
      <c r="J200">
        <f t="shared" si="15"/>
        <v>1.8358968411153567</v>
      </c>
      <c r="K200">
        <f t="shared" si="16"/>
        <v>6.3884579766376936E-3</v>
      </c>
      <c r="L200">
        <f t="shared" si="17"/>
        <v>4.9707416644296663</v>
      </c>
      <c r="M200" s="3">
        <f t="shared" si="18"/>
        <v>0.99999999999999989</v>
      </c>
    </row>
    <row r="201" spans="1:13" x14ac:dyDescent="0.25">
      <c r="A201">
        <v>0.42813116920885402</v>
      </c>
      <c r="B201">
        <v>0.01</v>
      </c>
      <c r="C201">
        <v>1.069E-2</v>
      </c>
      <c r="D201">
        <v>20.553189062322001</v>
      </c>
      <c r="E201">
        <v>21</v>
      </c>
      <c r="F201">
        <v>0.97872328868199798</v>
      </c>
      <c r="G201">
        <v>1.46320680511476E-2</v>
      </c>
      <c r="H201">
        <v>0.98535880596542802</v>
      </c>
      <c r="I201" s="1">
        <v>9.1259834245184701E-6</v>
      </c>
      <c r="J201">
        <f t="shared" si="15"/>
        <v>1.8346942877005048</v>
      </c>
      <c r="K201">
        <f t="shared" si="16"/>
        <v>6.4055978515092033E-3</v>
      </c>
      <c r="L201">
        <f t="shared" si="17"/>
        <v>5.0397203243697026</v>
      </c>
      <c r="M201" s="3">
        <f t="shared" si="18"/>
        <v>1.0000000000000002</v>
      </c>
    </row>
    <row r="202" spans="1:13" x14ac:dyDescent="0.25">
      <c r="A202">
        <v>0.42813116920885402</v>
      </c>
      <c r="B202">
        <v>0.01</v>
      </c>
      <c r="C202">
        <v>1.0800000000000001E-2</v>
      </c>
      <c r="D202">
        <v>20.764681185507701</v>
      </c>
      <c r="E202">
        <v>21</v>
      </c>
      <c r="F202">
        <v>0.98879434216703299</v>
      </c>
      <c r="G202">
        <v>1.4672752983734501E-2</v>
      </c>
      <c r="H202">
        <v>0.98531947067754899</v>
      </c>
      <c r="I202" s="1">
        <v>7.7763387163157593E-6</v>
      </c>
      <c r="J202">
        <f t="shared" si="15"/>
        <v>1.8334883937589976</v>
      </c>
      <c r="K202">
        <f t="shared" si="16"/>
        <v>6.4229351294146642E-3</v>
      </c>
      <c r="L202">
        <f t="shared" si="17"/>
        <v>5.1092248309748989</v>
      </c>
      <c r="M202" s="3">
        <f t="shared" si="18"/>
        <v>0.99999999999999978</v>
      </c>
    </row>
    <row r="203" spans="1:13" x14ac:dyDescent="0.25">
      <c r="A203">
        <v>0.42813116920885402</v>
      </c>
      <c r="B203">
        <v>0.01</v>
      </c>
      <c r="C203">
        <v>1.091E-2</v>
      </c>
      <c r="D203">
        <v>20.976173308693401</v>
      </c>
      <c r="E203">
        <v>21</v>
      </c>
      <c r="F203">
        <v>0.998865395652067</v>
      </c>
      <c r="G203">
        <v>1.4713664847720799E-2</v>
      </c>
      <c r="H203">
        <v>0.98527971700029104</v>
      </c>
      <c r="I203" s="1">
        <v>6.6181519876994798E-6</v>
      </c>
      <c r="J203">
        <f t="shared" si="15"/>
        <v>1.8322791406710641</v>
      </c>
      <c r="K203">
        <f t="shared" si="16"/>
        <v>6.440457518319306E-3</v>
      </c>
      <c r="L203">
        <f t="shared" si="17"/>
        <v>5.1792632633681794</v>
      </c>
      <c r="M203" s="3">
        <f t="shared" si="18"/>
        <v>0.99999999999999956</v>
      </c>
    </row>
    <row r="204" spans="1:13" x14ac:dyDescent="0.25">
      <c r="A204">
        <v>0.42813116920885402</v>
      </c>
      <c r="B204">
        <v>0.01</v>
      </c>
      <c r="C204">
        <v>1.102E-2</v>
      </c>
      <c r="D204">
        <v>21.1876654318791</v>
      </c>
      <c r="E204">
        <v>22</v>
      </c>
      <c r="F204">
        <v>0.96307570144905197</v>
      </c>
      <c r="G204">
        <v>1.45693008850397E-2</v>
      </c>
      <c r="H204">
        <v>0.98542390175289996</v>
      </c>
      <c r="I204" s="1">
        <v>6.7973620606576698E-6</v>
      </c>
      <c r="J204">
        <f t="shared" si="15"/>
        <v>1.8365612875611064</v>
      </c>
      <c r="K204">
        <f t="shared" si="16"/>
        <v>6.3769079901726177E-3</v>
      </c>
      <c r="L204">
        <f t="shared" si="17"/>
        <v>5.1676595968192487</v>
      </c>
      <c r="M204" s="3">
        <f t="shared" si="18"/>
        <v>1.0000000000000002</v>
      </c>
    </row>
    <row r="205" spans="1:13" x14ac:dyDescent="0.25">
      <c r="A205">
        <v>0.42813116920885402</v>
      </c>
      <c r="B205">
        <v>0.01</v>
      </c>
      <c r="C205">
        <v>1.1129999999999999E-2</v>
      </c>
      <c r="D205">
        <v>21.3991575550649</v>
      </c>
      <c r="E205">
        <v>22</v>
      </c>
      <c r="F205">
        <v>0.97268897977567603</v>
      </c>
      <c r="G205">
        <v>1.46077986547306E-2</v>
      </c>
      <c r="H205">
        <v>0.98538639822838603</v>
      </c>
      <c r="I205" s="1">
        <v>5.8031168839258696E-6</v>
      </c>
      <c r="J205">
        <f t="shared" si="15"/>
        <v>1.8354152258271701</v>
      </c>
      <c r="K205">
        <f t="shared" si="16"/>
        <v>6.3934367994146262E-3</v>
      </c>
      <c r="L205">
        <f t="shared" si="17"/>
        <v>5.2363386819716045</v>
      </c>
      <c r="M205" s="3">
        <f t="shared" si="18"/>
        <v>1.0000000000000007</v>
      </c>
    </row>
    <row r="206" spans="1:13" x14ac:dyDescent="0.25">
      <c r="A206">
        <v>0.42813116920885402</v>
      </c>
      <c r="B206">
        <v>0.01</v>
      </c>
      <c r="C206">
        <v>1.124E-2</v>
      </c>
      <c r="D206">
        <v>21.610649678250599</v>
      </c>
      <c r="E206">
        <v>22</v>
      </c>
      <c r="F206">
        <v>0.98230225810229999</v>
      </c>
      <c r="G206">
        <v>1.4646500459380899E-2</v>
      </c>
      <c r="H206">
        <v>0.98534855091240403</v>
      </c>
      <c r="I206" s="1">
        <v>4.9486282150803799E-6</v>
      </c>
      <c r="J206">
        <f t="shared" si="15"/>
        <v>1.8342661304453636</v>
      </c>
      <c r="K206">
        <f t="shared" si="16"/>
        <v>6.4101177645489961E-3</v>
      </c>
      <c r="L206">
        <f t="shared" si="17"/>
        <v>5.3055151730233971</v>
      </c>
      <c r="M206" s="3">
        <f t="shared" si="18"/>
        <v>1</v>
      </c>
    </row>
    <row r="207" spans="1:13" x14ac:dyDescent="0.25">
      <c r="A207">
        <v>0.42813116920885402</v>
      </c>
      <c r="B207">
        <v>0.01</v>
      </c>
      <c r="C207">
        <v>1.1350000000000001E-2</v>
      </c>
      <c r="D207">
        <v>21.822141801436299</v>
      </c>
      <c r="E207">
        <v>22</v>
      </c>
      <c r="F207">
        <v>0.99191553642892405</v>
      </c>
      <c r="G207">
        <v>1.4685407925716799E-2</v>
      </c>
      <c r="H207">
        <v>0.98531037701514401</v>
      </c>
      <c r="I207" s="1">
        <v>4.2150591401503502E-6</v>
      </c>
      <c r="J207">
        <f t="shared" si="15"/>
        <v>1.8331139853054799</v>
      </c>
      <c r="K207">
        <f t="shared" si="16"/>
        <v>6.4269433173627212E-3</v>
      </c>
      <c r="L207">
        <f t="shared" si="17"/>
        <v>5.3751963275491388</v>
      </c>
      <c r="M207" s="3">
        <f t="shared" si="18"/>
        <v>1.0000000000000009</v>
      </c>
    </row>
    <row r="208" spans="1:13" x14ac:dyDescent="0.25">
      <c r="A208">
        <v>0.42813116920885402</v>
      </c>
      <c r="B208">
        <v>0.01</v>
      </c>
      <c r="C208">
        <v>1.146E-2</v>
      </c>
      <c r="D208">
        <v>22.033633924621999</v>
      </c>
      <c r="E208">
        <v>23</v>
      </c>
      <c r="F208">
        <v>0.95798408367921895</v>
      </c>
      <c r="G208">
        <v>1.4548992863232E-2</v>
      </c>
      <c r="H208">
        <v>0.98544668924480305</v>
      </c>
      <c r="I208" s="1">
        <v>4.3178919649638903E-6</v>
      </c>
      <c r="J208">
        <f t="shared" si="15"/>
        <v>1.8371670691577684</v>
      </c>
      <c r="K208">
        <f t="shared" si="16"/>
        <v>6.3668652384713392E-3</v>
      </c>
      <c r="L208">
        <f t="shared" si="17"/>
        <v>5.3647282280525044</v>
      </c>
      <c r="M208" s="3">
        <f t="shared" si="18"/>
        <v>1</v>
      </c>
    </row>
    <row r="209" spans="1:13" x14ac:dyDescent="0.25">
      <c r="A209">
        <v>0.42813116920885402</v>
      </c>
      <c r="B209">
        <v>0.01</v>
      </c>
      <c r="C209">
        <v>1.157E-2</v>
      </c>
      <c r="D209">
        <v>22.245126047807801</v>
      </c>
      <c r="E209">
        <v>23</v>
      </c>
      <c r="F209">
        <v>0.96717939338294701</v>
      </c>
      <c r="G209">
        <v>1.45857098607156E-2</v>
      </c>
      <c r="H209">
        <v>0.98541060151902904</v>
      </c>
      <c r="I209" s="1">
        <v>3.6886202554068401E-6</v>
      </c>
      <c r="J209">
        <f t="shared" si="15"/>
        <v>1.8360724296831705</v>
      </c>
      <c r="K209">
        <f t="shared" si="16"/>
        <v>6.3827696880154961E-3</v>
      </c>
      <c r="L209">
        <f t="shared" si="17"/>
        <v>5.4331360532227446</v>
      </c>
      <c r="M209" s="3">
        <f t="shared" si="18"/>
        <v>1</v>
      </c>
    </row>
    <row r="210" spans="1:13" x14ac:dyDescent="0.25">
      <c r="A210">
        <v>0.42813116920885402</v>
      </c>
      <c r="B210">
        <v>0.01</v>
      </c>
      <c r="C210">
        <v>1.1679999999999999E-2</v>
      </c>
      <c r="D210">
        <v>22.456618170993501</v>
      </c>
      <c r="E210">
        <v>23</v>
      </c>
      <c r="F210">
        <v>0.97637470308667396</v>
      </c>
      <c r="G210">
        <v>1.46226126906755E-2</v>
      </c>
      <c r="H210">
        <v>0.98537423967513005</v>
      </c>
      <c r="I210" s="1">
        <v>3.1476341940489902E-6</v>
      </c>
      <c r="J210">
        <f t="shared" si="15"/>
        <v>1.8349750230164474</v>
      </c>
      <c r="K210">
        <f t="shared" si="16"/>
        <v>6.3987955350068727E-3</v>
      </c>
      <c r="L210">
        <f>-LOG(I210)</f>
        <v>5.5020157454162444</v>
      </c>
      <c r="M210" s="3">
        <f t="shared" si="18"/>
        <v>0.99999999999999967</v>
      </c>
    </row>
    <row r="211" spans="1:13" x14ac:dyDescent="0.25">
      <c r="A211">
        <v>0.42813116920885402</v>
      </c>
      <c r="B211">
        <v>0.01</v>
      </c>
      <c r="C211">
        <v>1.179E-2</v>
      </c>
      <c r="D211">
        <v>22.668110294179201</v>
      </c>
      <c r="E211">
        <v>23</v>
      </c>
      <c r="F211">
        <v>0.98557001279040102</v>
      </c>
      <c r="G211">
        <v>1.46597027678063E-2</v>
      </c>
      <c r="H211">
        <v>0.98533761419841503</v>
      </c>
      <c r="I211" s="1">
        <v>2.6830337783381799E-6</v>
      </c>
      <c r="J211">
        <f t="shared" ref="J211:J212" si="19">-LOG(G211)</f>
        <v>1.8338748351253276</v>
      </c>
      <c r="K211">
        <f t="shared" ref="K211:K212" si="20">-LOG(H211)</f>
        <v>6.4149381713897342E-3</v>
      </c>
      <c r="L211">
        <f t="shared" ref="L211:L212" si="21">-LOG(I211)</f>
        <v>5.571373859697224</v>
      </c>
      <c r="M211" s="3">
        <f t="shared" si="18"/>
        <v>0.99999999999999967</v>
      </c>
    </row>
    <row r="212" spans="1:13" x14ac:dyDescent="0.25">
      <c r="A212">
        <v>0.42813116920885402</v>
      </c>
      <c r="B212">
        <v>0.01</v>
      </c>
      <c r="C212">
        <v>1.1900000000000001E-2</v>
      </c>
      <c r="D212">
        <v>22.879602417365</v>
      </c>
      <c r="E212">
        <v>23</v>
      </c>
      <c r="F212">
        <v>0.99476532249412797</v>
      </c>
      <c r="G212">
        <v>1.46969815212006E-2</v>
      </c>
      <c r="H212">
        <v>0.98530073402220197</v>
      </c>
      <c r="I212" s="1">
        <v>2.2844565976993099E-6</v>
      </c>
      <c r="J212">
        <f t="shared" si="19"/>
        <v>1.8327718518705238</v>
      </c>
      <c r="K212">
        <f t="shared" si="20"/>
        <v>6.4311936725955079E-3</v>
      </c>
      <c r="L212">
        <f t="shared" si="21"/>
        <v>5.6412170886736073</v>
      </c>
      <c r="M212" s="3">
        <f t="shared" si="18"/>
        <v>1.0000000000000002</v>
      </c>
    </row>
    <row r="213" spans="1:13" x14ac:dyDescent="0.25">
      <c r="A213">
        <v>0.42813116920885402</v>
      </c>
      <c r="B213">
        <v>0.01</v>
      </c>
      <c r="C213">
        <v>1.201E-2</v>
      </c>
      <c r="D213">
        <v>23.091094540550699</v>
      </c>
      <c r="E213">
        <v>24</v>
      </c>
      <c r="F213">
        <v>0.96212893918961195</v>
      </c>
      <c r="G213">
        <v>1.45655204142617E-2</v>
      </c>
      <c r="H213">
        <v>0.98543213583602596</v>
      </c>
      <c r="I213" s="1">
        <v>2.3437497120110398E-6</v>
      </c>
      <c r="J213">
        <f>-LOG(G213)</f>
        <v>1.8366739937685843</v>
      </c>
      <c r="K213">
        <f>-LOG(H213)</f>
        <v>6.3732790930873182E-3</v>
      </c>
      <c r="L213">
        <f>-LOG(I213)</f>
        <v>5.6300887682922696</v>
      </c>
      <c r="M213" s="3">
        <f t="shared" si="18"/>
        <v>0.99999999999999967</v>
      </c>
    </row>
    <row r="214" spans="1:13" x14ac:dyDescent="0.25">
      <c r="A214">
        <v>0.42813116920885402</v>
      </c>
      <c r="B214">
        <v>0.01</v>
      </c>
      <c r="C214">
        <v>1.2120000000000001E-2</v>
      </c>
      <c r="D214">
        <v>23.302586663736399</v>
      </c>
      <c r="E214">
        <v>24</v>
      </c>
      <c r="F214">
        <v>0.97094111098901703</v>
      </c>
      <c r="G214">
        <v>1.4600783931940199E-2</v>
      </c>
      <c r="H214">
        <v>0.98539721481791898</v>
      </c>
      <c r="I214" s="1">
        <v>2.0012501410501E-6</v>
      </c>
      <c r="J214">
        <f t="shared" ref="J214:J240" si="22">-LOG(G214)</f>
        <v>1.8356238258473512</v>
      </c>
      <c r="K214">
        <f t="shared" ref="K214:K240" si="23">-LOG(H214)</f>
        <v>6.3886695737119959E-3</v>
      </c>
      <c r="L214">
        <f t="shared" ref="L214:L240" si="24">-LOG(I214)</f>
        <v>5.6986986244631357</v>
      </c>
      <c r="M214" s="3">
        <f t="shared" si="18"/>
        <v>1.0000000000000002</v>
      </c>
    </row>
    <row r="215" spans="1:13" x14ac:dyDescent="0.25">
      <c r="A215">
        <v>0.42813116920885402</v>
      </c>
      <c r="B215">
        <v>0.01</v>
      </c>
      <c r="C215">
        <v>1.223E-2</v>
      </c>
      <c r="D215">
        <v>23.514078786922099</v>
      </c>
      <c r="E215">
        <v>24</v>
      </c>
      <c r="F215">
        <v>0.979753282788422</v>
      </c>
      <c r="G215">
        <v>1.4636218648529599E-2</v>
      </c>
      <c r="H215">
        <v>0.98536207433873901</v>
      </c>
      <c r="I215" s="1">
        <v>1.7070127317383E-6</v>
      </c>
      <c r="J215">
        <f t="shared" si="22"/>
        <v>1.8345711112692922</v>
      </c>
      <c r="K215">
        <f t="shared" si="23"/>
        <v>6.4041573263613231E-3</v>
      </c>
      <c r="L215">
        <f t="shared" si="24"/>
        <v>5.767763239691905</v>
      </c>
      <c r="M215" s="3">
        <f t="shared" si="18"/>
        <v>1.0000000000000004</v>
      </c>
    </row>
    <row r="216" spans="1:13" x14ac:dyDescent="0.25">
      <c r="A216">
        <v>0.42813116920885402</v>
      </c>
      <c r="B216">
        <v>0.01</v>
      </c>
      <c r="C216">
        <v>1.234E-2</v>
      </c>
      <c r="D216">
        <v>23.725570910107901</v>
      </c>
      <c r="E216">
        <v>24</v>
      </c>
      <c r="F216">
        <v>0.98856545458782696</v>
      </c>
      <c r="G216">
        <v>1.4671825814050399E-2</v>
      </c>
      <c r="H216">
        <v>0.98532671969401497</v>
      </c>
      <c r="I216" s="1">
        <v>1.45449193421326E-6</v>
      </c>
      <c r="J216">
        <f t="shared" si="22"/>
        <v>1.833515837647731</v>
      </c>
      <c r="K216">
        <f t="shared" si="23"/>
        <v>6.4197400273554531E-3</v>
      </c>
      <c r="L216">
        <f t="shared" si="24"/>
        <v>5.8372886827609483</v>
      </c>
      <c r="M216" s="3">
        <f t="shared" si="18"/>
        <v>0.99999999999999956</v>
      </c>
    </row>
    <row r="217" spans="1:13" x14ac:dyDescent="0.25">
      <c r="A217">
        <v>0.42813116920885402</v>
      </c>
      <c r="B217">
        <v>0.01</v>
      </c>
      <c r="C217">
        <v>1.2449999999999999E-2</v>
      </c>
      <c r="D217">
        <v>23.937063033293601</v>
      </c>
      <c r="E217">
        <v>24</v>
      </c>
      <c r="F217">
        <v>0.99737762638723304</v>
      </c>
      <c r="G217">
        <v>1.4707606690724399E-2</v>
      </c>
      <c r="H217">
        <v>0.98529115531437605</v>
      </c>
      <c r="I217" s="1">
        <v>1.23799489905594E-6</v>
      </c>
      <c r="J217">
        <f t="shared" si="22"/>
        <v>1.8324579925053763</v>
      </c>
      <c r="K217">
        <f t="shared" si="23"/>
        <v>6.4354157339721971E-3</v>
      </c>
      <c r="L217">
        <f t="shared" si="24"/>
        <v>5.9072811447475821</v>
      </c>
      <c r="M217" s="3">
        <f t="shared" si="18"/>
        <v>0.99999999999999944</v>
      </c>
    </row>
    <row r="218" spans="1:13" x14ac:dyDescent="0.25">
      <c r="A218">
        <v>0.42813116920885402</v>
      </c>
      <c r="B218">
        <v>0.01</v>
      </c>
      <c r="C218">
        <v>1.256E-2</v>
      </c>
      <c r="D218">
        <v>24.148555156479301</v>
      </c>
      <c r="E218">
        <v>25</v>
      </c>
      <c r="F218">
        <v>0.96594220625917204</v>
      </c>
      <c r="G218">
        <v>1.45807589673212E-2</v>
      </c>
      <c r="H218">
        <v>0.98541796911391</v>
      </c>
      <c r="I218" s="1">
        <v>1.2719187691575899E-6</v>
      </c>
      <c r="J218">
        <f t="shared" si="22"/>
        <v>1.8362198692457044</v>
      </c>
      <c r="K218">
        <f t="shared" si="23"/>
        <v>6.379522621426964E-3</v>
      </c>
      <c r="L218">
        <f t="shared" si="24"/>
        <v>5.8955406239337602</v>
      </c>
      <c r="M218" s="3">
        <f t="shared" si="18"/>
        <v>1.0000000000000004</v>
      </c>
    </row>
    <row r="219" spans="1:13" x14ac:dyDescent="0.25">
      <c r="A219">
        <v>0.42813116920885402</v>
      </c>
      <c r="B219">
        <v>0.01</v>
      </c>
      <c r="C219">
        <v>1.2670000000000001E-2</v>
      </c>
      <c r="D219">
        <v>24.360047279665</v>
      </c>
      <c r="E219">
        <v>25</v>
      </c>
      <c r="F219">
        <v>0.97440189118660203</v>
      </c>
      <c r="G219">
        <v>1.46146796278168E-2</v>
      </c>
      <c r="H219">
        <v>0.98538423479028303</v>
      </c>
      <c r="I219" s="1">
        <v>1.0855819001088399E-6</v>
      </c>
      <c r="J219">
        <f t="shared" si="22"/>
        <v>1.8352107004841927</v>
      </c>
      <c r="K219">
        <f t="shared" si="23"/>
        <v>6.3943903038096378E-3</v>
      </c>
      <c r="L219">
        <f t="shared" si="24"/>
        <v>5.9643374062735077</v>
      </c>
      <c r="M219" s="3">
        <f t="shared" si="18"/>
        <v>1</v>
      </c>
    </row>
    <row r="220" spans="1:13" x14ac:dyDescent="0.25">
      <c r="A220">
        <v>0.42813116920885402</v>
      </c>
      <c r="B220">
        <v>0.01</v>
      </c>
      <c r="C220">
        <v>1.278E-2</v>
      </c>
      <c r="D220">
        <v>24.571539402850799</v>
      </c>
      <c r="E220">
        <v>25</v>
      </c>
      <c r="F220">
        <v>0.98286157611403102</v>
      </c>
      <c r="G220">
        <v>1.46487585162559E-2</v>
      </c>
      <c r="H220">
        <v>0.98535031587602195</v>
      </c>
      <c r="I220" s="1">
        <v>9.2560772245997397E-7</v>
      </c>
      <c r="J220">
        <f t="shared" si="22"/>
        <v>1.8341991802509041</v>
      </c>
      <c r="K220">
        <f t="shared" si="23"/>
        <v>6.4093398537550727E-3</v>
      </c>
      <c r="L220">
        <f t="shared" si="24"/>
        <v>6.0335730306684905</v>
      </c>
      <c r="M220" s="3">
        <f t="shared" si="18"/>
        <v>1.0000000000000002</v>
      </c>
    </row>
    <row r="221" spans="1:13" x14ac:dyDescent="0.25">
      <c r="A221">
        <v>0.42813116920885402</v>
      </c>
      <c r="B221">
        <v>0.01</v>
      </c>
      <c r="C221">
        <v>1.289E-2</v>
      </c>
      <c r="D221">
        <v>24.783031526036499</v>
      </c>
      <c r="E221">
        <v>25</v>
      </c>
      <c r="F221">
        <v>0.99132126104146001</v>
      </c>
      <c r="G221">
        <v>1.46829967425827E-2</v>
      </c>
      <c r="H221">
        <v>0.98531621485695797</v>
      </c>
      <c r="I221" s="1">
        <v>7.8840045866031503E-7</v>
      </c>
      <c r="J221">
        <f t="shared" si="22"/>
        <v>1.8331852975571448</v>
      </c>
      <c r="K221">
        <f t="shared" si="23"/>
        <v>6.4243701840288958E-3</v>
      </c>
      <c r="L221">
        <f t="shared" si="24"/>
        <v>6.103253131737107</v>
      </c>
      <c r="M221" s="3">
        <f t="shared" si="18"/>
        <v>0.99999999999999933</v>
      </c>
    </row>
    <row r="222" spans="1:13" x14ac:dyDescent="0.25">
      <c r="A222">
        <v>0.42813116920885402</v>
      </c>
      <c r="B222">
        <v>0.01</v>
      </c>
      <c r="C222">
        <v>1.2999999999999999E-2</v>
      </c>
      <c r="D222">
        <v>24.994523649222199</v>
      </c>
      <c r="E222">
        <v>25</v>
      </c>
      <c r="F222">
        <v>0.999780945968889</v>
      </c>
      <c r="G222" s="1">
        <v>1.47173954271496E-2</v>
      </c>
      <c r="H222">
        <v>0.98528193373656303</v>
      </c>
      <c r="I222" s="1">
        <v>6.7083628727344396E-7</v>
      </c>
      <c r="J222">
        <f t="shared" si="22"/>
        <v>1.8321690413369744</v>
      </c>
      <c r="K222">
        <f t="shared" si="23"/>
        <v>6.4394804199063745E-3</v>
      </c>
      <c r="L222">
        <f t="shared" si="24"/>
        <v>6.1733834533164291</v>
      </c>
      <c r="M222" s="3">
        <f t="shared" si="18"/>
        <v>0.99999999999999989</v>
      </c>
    </row>
    <row r="223" spans="1:13" x14ac:dyDescent="0.25">
      <c r="A223">
        <v>0.42813116920885402</v>
      </c>
      <c r="B223">
        <v>0.01</v>
      </c>
      <c r="C223">
        <v>1.311E-2</v>
      </c>
      <c r="D223">
        <v>25.206015772407898</v>
      </c>
      <c r="E223">
        <v>26</v>
      </c>
      <c r="F223">
        <v>0.96946214509261297</v>
      </c>
      <c r="G223">
        <v>1.45948536579721E-2</v>
      </c>
      <c r="H223">
        <v>0.985404456219381</v>
      </c>
      <c r="I223" s="1">
        <v>6.9012264660783799E-7</v>
      </c>
      <c r="J223">
        <f t="shared" si="22"/>
        <v>1.8358002553079518</v>
      </c>
      <c r="K223">
        <f t="shared" si="23"/>
        <v>6.385478079872272E-3</v>
      </c>
      <c r="L223">
        <f t="shared" si="24"/>
        <v>6.1610737208399922</v>
      </c>
      <c r="M223" s="3">
        <f t="shared" si="18"/>
        <v>0.99999999999999967</v>
      </c>
    </row>
    <row r="224" spans="1:13" x14ac:dyDescent="0.25">
      <c r="A224">
        <v>0.42813116920885402</v>
      </c>
      <c r="B224">
        <v>0.01</v>
      </c>
      <c r="C224">
        <v>1.3220000000000001E-2</v>
      </c>
      <c r="D224">
        <v>25.417507895593701</v>
      </c>
      <c r="E224">
        <v>26</v>
      </c>
      <c r="F224">
        <v>0.97759645752283297</v>
      </c>
      <c r="G224">
        <v>1.4627529925377599E-2</v>
      </c>
      <c r="H224">
        <v>0.98537188129056397</v>
      </c>
      <c r="I224" s="1">
        <v>5.88784058112905E-7</v>
      </c>
      <c r="J224">
        <f t="shared" si="22"/>
        <v>1.8348290047254945</v>
      </c>
      <c r="K224">
        <f t="shared" si="23"/>
        <v>6.3998349721950112E-3</v>
      </c>
      <c r="L224">
        <f t="shared" si="24"/>
        <v>6.2300439574465862</v>
      </c>
      <c r="M224" s="3">
        <f t="shared" si="18"/>
        <v>0.99999999999999967</v>
      </c>
    </row>
    <row r="225" spans="1:13" x14ac:dyDescent="0.25">
      <c r="A225">
        <v>0.42813116920885402</v>
      </c>
      <c r="B225">
        <v>0.01</v>
      </c>
      <c r="C225">
        <v>1.333E-2</v>
      </c>
      <c r="D225">
        <v>25.629000018779401</v>
      </c>
      <c r="E225">
        <v>26</v>
      </c>
      <c r="F225">
        <v>0.98573076995305398</v>
      </c>
      <c r="G225">
        <v>1.46603528697468E-2</v>
      </c>
      <c r="H225">
        <v>0.98533914529425703</v>
      </c>
      <c r="I225" s="1">
        <v>5.0183599600784599E-7</v>
      </c>
      <c r="J225">
        <f t="shared" si="22"/>
        <v>1.8338555762474473</v>
      </c>
      <c r="K225">
        <f t="shared" si="23"/>
        <v>6.4142633306557145E-3</v>
      </c>
      <c r="L225">
        <f t="shared" si="24"/>
        <v>6.2994381905564767</v>
      </c>
      <c r="M225" s="3">
        <f t="shared" si="18"/>
        <v>0.99999999999999978</v>
      </c>
    </row>
    <row r="226" spans="1:13" x14ac:dyDescent="0.25">
      <c r="A226">
        <v>0.42813116920885402</v>
      </c>
      <c r="B226">
        <v>0.01</v>
      </c>
      <c r="C226">
        <v>1.3440000000000001E-2</v>
      </c>
      <c r="D226">
        <v>25.8404921419651</v>
      </c>
      <c r="E226">
        <v>26</v>
      </c>
      <c r="F226">
        <v>0.99386508238327398</v>
      </c>
      <c r="G226">
        <v>1.4693323481118599E-2</v>
      </c>
      <c r="H226">
        <v>0.98530624921352805</v>
      </c>
      <c r="I226" s="1">
        <v>4.2730535401780301E-7</v>
      </c>
      <c r="J226">
        <f t="shared" si="22"/>
        <v>1.8328799600803753</v>
      </c>
      <c r="K226">
        <f t="shared" si="23"/>
        <v>6.428762729053808E-3</v>
      </c>
      <c r="L226">
        <f t="shared" si="24"/>
        <v>6.3692616655590717</v>
      </c>
      <c r="M226" s="3">
        <f t="shared" si="18"/>
        <v>1.0000000000000007</v>
      </c>
    </row>
    <row r="227" spans="1:13" x14ac:dyDescent="0.25">
      <c r="A227">
        <v>0.42813116920885402</v>
      </c>
      <c r="B227">
        <v>0.01</v>
      </c>
      <c r="C227">
        <v>1.355E-2</v>
      </c>
      <c r="D227">
        <v>26.0519842651508</v>
      </c>
      <c r="E227">
        <v>27</v>
      </c>
      <c r="F227">
        <v>0.96488830611669796</v>
      </c>
      <c r="G227">
        <v>1.45765441902848E-2</v>
      </c>
      <c r="H227">
        <v>0.98542301723165604</v>
      </c>
      <c r="I227" s="1">
        <v>4.3857805873489399E-7</v>
      </c>
      <c r="J227">
        <f t="shared" si="22"/>
        <v>1.8363454264285628</v>
      </c>
      <c r="K227">
        <f t="shared" si="23"/>
        <v>6.3772978151678105E-3</v>
      </c>
      <c r="L227">
        <f t="shared" si="24"/>
        <v>6.3579530990805573</v>
      </c>
      <c r="M227" s="3">
        <f t="shared" si="18"/>
        <v>0.99999999999999956</v>
      </c>
    </row>
    <row r="228" spans="1:13" x14ac:dyDescent="0.25">
      <c r="A228">
        <v>0.42813116920885402</v>
      </c>
      <c r="B228">
        <v>0.01</v>
      </c>
      <c r="C228">
        <v>1.366E-2</v>
      </c>
      <c r="D228">
        <v>26.263476388336599</v>
      </c>
      <c r="E228">
        <v>27</v>
      </c>
      <c r="F228">
        <v>0.97272134771617003</v>
      </c>
      <c r="G228">
        <v>1.46079286210819E-2</v>
      </c>
      <c r="H228">
        <v>0.98539169699206897</v>
      </c>
      <c r="I228" s="1">
        <v>3.7438684942464002E-7</v>
      </c>
      <c r="J228">
        <f t="shared" si="22"/>
        <v>1.8354113619035599</v>
      </c>
      <c r="K228">
        <f t="shared" si="23"/>
        <v>6.3911014539650337E-3</v>
      </c>
      <c r="L228">
        <f t="shared" si="24"/>
        <v>6.4266794145349389</v>
      </c>
      <c r="M228" s="3">
        <f t="shared" si="18"/>
        <v>1.0000000000000004</v>
      </c>
    </row>
    <row r="229" spans="1:13" x14ac:dyDescent="0.25">
      <c r="A229">
        <v>0.42813116920885402</v>
      </c>
      <c r="B229">
        <v>0.01</v>
      </c>
      <c r="C229">
        <v>1.3769999999999999E-2</v>
      </c>
      <c r="D229">
        <v>26.474968511522299</v>
      </c>
      <c r="E229">
        <v>27</v>
      </c>
      <c r="F229">
        <v>0.98055438931564098</v>
      </c>
      <c r="G229">
        <v>1.46394485187494E-2</v>
      </c>
      <c r="H229">
        <v>0.98536023218857205</v>
      </c>
      <c r="I229" s="1">
        <v>3.1929267896465498E-7</v>
      </c>
      <c r="J229">
        <f t="shared" si="22"/>
        <v>1.8344752832349454</v>
      </c>
      <c r="K229">
        <f t="shared" si="23"/>
        <v>6.4049692476043111E-3</v>
      </c>
      <c r="L229">
        <f t="shared" si="24"/>
        <v>6.4958110392485384</v>
      </c>
      <c r="M229" s="3">
        <f t="shared" si="18"/>
        <v>1.0000000000000004</v>
      </c>
    </row>
    <row r="230" spans="1:13" x14ac:dyDescent="0.25">
      <c r="A230">
        <v>0.42813116920885402</v>
      </c>
      <c r="B230">
        <v>0.01</v>
      </c>
      <c r="C230">
        <v>1.388E-2</v>
      </c>
      <c r="D230">
        <v>26.686460634707998</v>
      </c>
      <c r="E230">
        <v>27</v>
      </c>
      <c r="F230">
        <v>0.98838743091511205</v>
      </c>
      <c r="G230">
        <v>1.4671104762461499E-2</v>
      </c>
      <c r="H230">
        <v>0.98532862318848602</v>
      </c>
      <c r="I230" s="1">
        <v>2.72049052560478E-7</v>
      </c>
      <c r="J230">
        <f t="shared" si="22"/>
        <v>1.8335371817139259</v>
      </c>
      <c r="K230">
        <f t="shared" si="23"/>
        <v>6.4189010403168578E-3</v>
      </c>
      <c r="L230">
        <f t="shared" si="24"/>
        <v>6.5653527822317868</v>
      </c>
      <c r="M230" s="3">
        <f t="shared" si="18"/>
        <v>1</v>
      </c>
    </row>
    <row r="231" spans="1:13" x14ac:dyDescent="0.25">
      <c r="A231">
        <v>0.42813116920885402</v>
      </c>
      <c r="B231">
        <v>0.01</v>
      </c>
      <c r="C231">
        <v>1.3990000000000001E-2</v>
      </c>
      <c r="D231">
        <v>26.897952757893801</v>
      </c>
      <c r="E231">
        <v>27</v>
      </c>
      <c r="F231">
        <v>0.99622047251458401</v>
      </c>
      <c r="G231">
        <v>1.47028982390184E-2</v>
      </c>
      <c r="H231">
        <v>0.98529687018662704</v>
      </c>
      <c r="I231" s="1">
        <v>2.3157435410185401E-7</v>
      </c>
      <c r="J231">
        <f t="shared" si="22"/>
        <v>1.8325970485750751</v>
      </c>
      <c r="K231">
        <f t="shared" si="23"/>
        <v>6.4328967523775938E-3</v>
      </c>
      <c r="L231">
        <f t="shared" si="24"/>
        <v>6.6353095385921055</v>
      </c>
      <c r="M231" s="3">
        <f t="shared" si="18"/>
        <v>0.99999999999999956</v>
      </c>
    </row>
    <row r="232" spans="1:13" x14ac:dyDescent="0.25">
      <c r="A232">
        <v>0.42813116920885402</v>
      </c>
      <c r="B232">
        <v>0.01</v>
      </c>
      <c r="C232">
        <v>1.41E-2</v>
      </c>
      <c r="D232">
        <v>27.109444881079501</v>
      </c>
      <c r="E232">
        <v>28</v>
      </c>
      <c r="F232">
        <v>0.96819446003855303</v>
      </c>
      <c r="G232">
        <v>1.45897743996175E-2</v>
      </c>
      <c r="H232">
        <v>0.98540998762101695</v>
      </c>
      <c r="I232" s="1">
        <v>2.3797936582048899E-7</v>
      </c>
      <c r="J232">
        <f t="shared" si="22"/>
        <v>1.8359514235115337</v>
      </c>
      <c r="K232">
        <f t="shared" si="23"/>
        <v>6.3830402479239648E-3</v>
      </c>
      <c r="L232">
        <f t="shared" si="24"/>
        <v>6.6234606971400742</v>
      </c>
      <c r="M232" s="3">
        <f t="shared" si="18"/>
        <v>1.0000000000000002</v>
      </c>
    </row>
    <row r="233" spans="1:13" x14ac:dyDescent="0.25">
      <c r="A233">
        <v>0.42813116920885402</v>
      </c>
      <c r="B233">
        <v>0.01</v>
      </c>
      <c r="C233">
        <v>1.421E-2</v>
      </c>
      <c r="D233">
        <v>27.3209370042652</v>
      </c>
      <c r="E233">
        <v>28</v>
      </c>
      <c r="F233">
        <v>0.97574775015232895</v>
      </c>
      <c r="G233">
        <v>1.46200906566671E-2</v>
      </c>
      <c r="H233">
        <v>0.98537970627146898</v>
      </c>
      <c r="I233" s="1">
        <v>2.03071863786448E-7</v>
      </c>
      <c r="J233">
        <f t="shared" si="22"/>
        <v>1.8350499343844373</v>
      </c>
      <c r="K233">
        <f t="shared" si="23"/>
        <v>6.3963861904718236E-3</v>
      </c>
      <c r="L233">
        <f t="shared" si="24"/>
        <v>6.6923502452252546</v>
      </c>
      <c r="M233" s="3">
        <f t="shared" si="18"/>
        <v>0.99999999999999989</v>
      </c>
    </row>
    <row r="234" spans="1:13" x14ac:dyDescent="0.25">
      <c r="A234">
        <v>0.42813116920885402</v>
      </c>
      <c r="B234">
        <v>0.01</v>
      </c>
      <c r="C234">
        <v>1.4319999999999999E-2</v>
      </c>
      <c r="D234">
        <v>27.5324291274509</v>
      </c>
      <c r="E234">
        <v>28</v>
      </c>
      <c r="F234">
        <v>0.98330104026610499</v>
      </c>
      <c r="G234">
        <v>1.46505331921459E-2</v>
      </c>
      <c r="H234">
        <v>0.985349293679743</v>
      </c>
      <c r="I234" s="1">
        <v>1.73128111361858E-7</v>
      </c>
      <c r="J234">
        <f t="shared" si="22"/>
        <v>1.8341465692898744</v>
      </c>
      <c r="K234">
        <f t="shared" si="23"/>
        <v>6.4097903883786342E-3</v>
      </c>
      <c r="L234">
        <f t="shared" si="24"/>
        <v>6.761632408623135</v>
      </c>
      <c r="M234" s="3">
        <f t="shared" si="18"/>
        <v>1.0000000000000002</v>
      </c>
    </row>
    <row r="235" spans="1:13" x14ac:dyDescent="0.25">
      <c r="A235">
        <v>0.42813116920885402</v>
      </c>
      <c r="B235">
        <v>0.01</v>
      </c>
      <c r="C235">
        <v>1.443E-2</v>
      </c>
      <c r="D235">
        <v>27.743921250636699</v>
      </c>
      <c r="E235">
        <v>28</v>
      </c>
      <c r="F235">
        <v>0.99085433037988102</v>
      </c>
      <c r="G235">
        <v>1.4681102796865599E-2</v>
      </c>
      <c r="H235">
        <v>0.98531874973835298</v>
      </c>
      <c r="I235" s="1">
        <v>1.4746478153350699E-7</v>
      </c>
      <c r="J235">
        <f t="shared" si="22"/>
        <v>1.8332413204005489</v>
      </c>
      <c r="K235">
        <f t="shared" si="23"/>
        <v>6.4232528944020376E-3</v>
      </c>
      <c r="L235">
        <f t="shared" si="24"/>
        <v>6.8313116882414784</v>
      </c>
      <c r="M235" s="3">
        <f t="shared" si="18"/>
        <v>1.0000000000000002</v>
      </c>
    </row>
    <row r="236" spans="1:13" x14ac:dyDescent="0.25">
      <c r="A236">
        <v>0.42813116920885402</v>
      </c>
      <c r="B236">
        <v>0.01</v>
      </c>
      <c r="C236">
        <v>1.4540000000000001E-2</v>
      </c>
      <c r="D236">
        <v>27.955413373822399</v>
      </c>
      <c r="E236">
        <v>28</v>
      </c>
      <c r="F236">
        <v>0.99840762049365706</v>
      </c>
      <c r="G236">
        <v>1.47118002682563E-2</v>
      </c>
      <c r="H236">
        <v>0.98528807424225795</v>
      </c>
      <c r="I236" s="1">
        <v>1.25489485052286E-7</v>
      </c>
      <c r="J236">
        <f t="shared" si="22"/>
        <v>1.8323341798400556</v>
      </c>
      <c r="K236">
        <f t="shared" si="23"/>
        <v>6.4367738043295524E-3</v>
      </c>
      <c r="L236">
        <f t="shared" si="24"/>
        <v>6.9013926628290365</v>
      </c>
      <c r="M236" s="3">
        <f t="shared" si="18"/>
        <v>0.99999999999999922</v>
      </c>
    </row>
    <row r="237" spans="1:13" x14ac:dyDescent="0.25">
      <c r="A237">
        <v>0.42813116920885402</v>
      </c>
      <c r="B237">
        <v>0.01</v>
      </c>
      <c r="C237">
        <v>1.465E-2</v>
      </c>
      <c r="D237">
        <v>28.166905497008099</v>
      </c>
      <c r="E237">
        <v>29</v>
      </c>
      <c r="F237">
        <v>0.97127260334510701</v>
      </c>
      <c r="G237">
        <v>1.4602113792692099E-2</v>
      </c>
      <c r="H237">
        <v>0.98539775709653499</v>
      </c>
      <c r="I237" s="1">
        <v>1.2911077284758301E-7</v>
      </c>
      <c r="J237">
        <f t="shared" si="22"/>
        <v>1.8355842714721591</v>
      </c>
      <c r="K237">
        <f t="shared" si="23"/>
        <v>6.3884305751211283E-3</v>
      </c>
      <c r="L237">
        <f t="shared" si="24"/>
        <v>6.8890375192125388</v>
      </c>
      <c r="M237" s="3">
        <f t="shared" si="18"/>
        <v>0.99999999999999989</v>
      </c>
    </row>
    <row r="238" spans="1:13" x14ac:dyDescent="0.25">
      <c r="A238">
        <v>0.42813116920885402</v>
      </c>
      <c r="B238">
        <v>0.01</v>
      </c>
      <c r="C238">
        <v>1.4760000000000001E-2</v>
      </c>
      <c r="D238">
        <v>28.378397620193802</v>
      </c>
      <c r="E238">
        <v>29</v>
      </c>
      <c r="F238">
        <v>0.978565435179098</v>
      </c>
      <c r="G238">
        <v>1.46314321537392E-2</v>
      </c>
      <c r="H238">
        <v>0.98536845771255299</v>
      </c>
      <c r="I238" s="1">
        <v>1.10133707263121E-7</v>
      </c>
      <c r="J238">
        <f t="shared" si="22"/>
        <v>1.8347131621846666</v>
      </c>
      <c r="K238">
        <f t="shared" si="23"/>
        <v>6.4013438884221842E-3</v>
      </c>
      <c r="L238">
        <f t="shared" si="24"/>
        <v>6.958079741537107</v>
      </c>
      <c r="M238" s="3">
        <f t="shared" si="18"/>
        <v>0.99999999999999944</v>
      </c>
    </row>
    <row r="239" spans="1:13" x14ac:dyDescent="0.25">
      <c r="A239">
        <v>0.42813116920885402</v>
      </c>
      <c r="B239">
        <v>0.01</v>
      </c>
      <c r="C239">
        <v>1.487E-2</v>
      </c>
      <c r="D239">
        <v>28.589889743379601</v>
      </c>
      <c r="E239">
        <v>29</v>
      </c>
      <c r="F239">
        <v>0.98585826701308799</v>
      </c>
      <c r="G239">
        <v>1.4660868508769499E-2</v>
      </c>
      <c r="H239">
        <v>0.9853390376276</v>
      </c>
      <c r="I239" s="1">
        <v>9.3863630348540499E-8</v>
      </c>
      <c r="J239">
        <f t="shared" si="22"/>
        <v>1.833840301359724</v>
      </c>
      <c r="K239">
        <f t="shared" si="23"/>
        <v>6.4143107854207192E-3</v>
      </c>
      <c r="L239">
        <f t="shared" si="24"/>
        <v>7.0275026526608304</v>
      </c>
      <c r="M239" s="3">
        <f t="shared" si="18"/>
        <v>0.99999999999999978</v>
      </c>
    </row>
    <row r="240" spans="1:13" x14ac:dyDescent="0.25">
      <c r="A240">
        <v>0.42813116920885402</v>
      </c>
      <c r="B240">
        <v>0.01</v>
      </c>
      <c r="C240">
        <v>1.498E-2</v>
      </c>
      <c r="D240">
        <v>28.801381866565301</v>
      </c>
      <c r="E240">
        <v>29</v>
      </c>
      <c r="F240">
        <v>0.99315109884707897</v>
      </c>
      <c r="G240">
        <v>1.46904235716871E-2</v>
      </c>
      <c r="H240">
        <v>0.98530949650204702</v>
      </c>
      <c r="I240" s="1">
        <v>7.9926266349914799E-8</v>
      </c>
      <c r="J240">
        <f t="shared" si="22"/>
        <v>1.8329656819364712</v>
      </c>
      <c r="K240">
        <f t="shared" si="23"/>
        <v>6.4273314206031336E-3</v>
      </c>
      <c r="L240">
        <f t="shared" si="24"/>
        <v>7.0973104740500403</v>
      </c>
      <c r="M240" s="3">
        <f t="shared" si="18"/>
        <v>1.0000000000000004</v>
      </c>
    </row>
    <row r="241" spans="1:13" x14ac:dyDescent="0.25">
      <c r="I241" s="1"/>
      <c r="M241" s="3"/>
    </row>
    <row r="242" spans="1:13" x14ac:dyDescent="0.25">
      <c r="A242">
        <v>0.42813116920885402</v>
      </c>
      <c r="B242">
        <v>0.02</v>
      </c>
      <c r="C242">
        <v>2E-3</v>
      </c>
      <c r="D242">
        <v>3.8453113306495701</v>
      </c>
      <c r="E242">
        <v>4</v>
      </c>
      <c r="F242">
        <v>0.96132783266239297</v>
      </c>
      <c r="G242">
        <v>2.8493970792191001E-2</v>
      </c>
      <c r="H242">
        <v>0.860177702298076</v>
      </c>
      <c r="I242" s="1">
        <v>0.111328326909733</v>
      </c>
      <c r="J242">
        <f t="shared" ref="J242" si="25">-LOG(G242)</f>
        <v>1.5452470252086477</v>
      </c>
      <c r="K242">
        <f t="shared" ref="K242" si="26">-LOG(H242)</f>
        <v>6.5411819506195679E-2</v>
      </c>
      <c r="L242">
        <f t="shared" ref="L242" si="27">-LOG(I242)</f>
        <v>0.95339431764789861</v>
      </c>
      <c r="M242" s="3">
        <f t="shared" ref="M242" si="28">G242+H242+I242</f>
        <v>1</v>
      </c>
    </row>
    <row r="243" spans="1:13" x14ac:dyDescent="0.25">
      <c r="A243">
        <v>0.42813116920885402</v>
      </c>
      <c r="B243">
        <v>0.02</v>
      </c>
      <c r="C243">
        <v>2.1099999999999999E-3</v>
      </c>
      <c r="D243">
        <v>4.0568034538353004</v>
      </c>
      <c r="E243">
        <v>5</v>
      </c>
      <c r="F243">
        <v>0.81136069076705997</v>
      </c>
      <c r="G243">
        <v>2.7357918008813799E-2</v>
      </c>
      <c r="H243">
        <v>0.86226267382264399</v>
      </c>
      <c r="I243" s="1">
        <v>0.110379408168543</v>
      </c>
      <c r="J243">
        <f t="shared" ref="J243:J306" si="29">-LOG(G243)</f>
        <v>1.5629169563557319</v>
      </c>
      <c r="K243">
        <f t="shared" ref="K243:K306" si="30">-LOG(H243)</f>
        <v>6.436041350938275E-2</v>
      </c>
      <c r="L243">
        <f t="shared" ref="L243:L306" si="31">-LOG(I243)</f>
        <v>0.95711193886130663</v>
      </c>
      <c r="M243" s="3">
        <f t="shared" ref="M243:M306" si="32">G243+H243+I243</f>
        <v>1.0000000000000009</v>
      </c>
    </row>
    <row r="244" spans="1:13" x14ac:dyDescent="0.25">
      <c r="A244">
        <v>0.42813116920885402</v>
      </c>
      <c r="B244">
        <v>0.02</v>
      </c>
      <c r="C244">
        <v>2.2200000000000002E-3</v>
      </c>
      <c r="D244">
        <v>4.2682955770210302</v>
      </c>
      <c r="E244">
        <v>5</v>
      </c>
      <c r="F244">
        <v>0.85365911540420503</v>
      </c>
      <c r="G244">
        <v>2.7757424963811599E-2</v>
      </c>
      <c r="H244">
        <v>0.87690564943115901</v>
      </c>
      <c r="I244" s="1">
        <v>9.5336925605029502E-2</v>
      </c>
      <c r="J244">
        <f t="shared" si="29"/>
        <v>1.5566208255327005</v>
      </c>
      <c r="K244">
        <f t="shared" si="30"/>
        <v>5.7047131988273603E-2</v>
      </c>
      <c r="L244">
        <f t="shared" si="31"/>
        <v>1.0207388571740186</v>
      </c>
      <c r="M244" s="3">
        <f t="shared" si="32"/>
        <v>1.0000000000000002</v>
      </c>
    </row>
    <row r="245" spans="1:13" x14ac:dyDescent="0.25">
      <c r="A245">
        <v>0.42813116920885402</v>
      </c>
      <c r="B245">
        <v>0.02</v>
      </c>
      <c r="C245">
        <v>2.33E-3</v>
      </c>
      <c r="D245">
        <v>4.4797877002067503</v>
      </c>
      <c r="E245">
        <v>5</v>
      </c>
      <c r="F245">
        <v>0.89595754004134998</v>
      </c>
      <c r="G245">
        <v>2.81455876035764E-2</v>
      </c>
      <c r="H245">
        <v>0.88987372972235601</v>
      </c>
      <c r="I245" s="1">
        <v>8.1980682674067398E-2</v>
      </c>
      <c r="J245">
        <f t="shared" si="29"/>
        <v>1.5505896800175687</v>
      </c>
      <c r="K245">
        <f t="shared" si="30"/>
        <v>5.0671614001524569E-2</v>
      </c>
      <c r="L245">
        <f t="shared" si="31"/>
        <v>1.0862884695234696</v>
      </c>
      <c r="M245" s="3">
        <f t="shared" si="32"/>
        <v>0.99999999999999989</v>
      </c>
    </row>
    <row r="246" spans="1:13" x14ac:dyDescent="0.25">
      <c r="A246">
        <v>0.42813116920885402</v>
      </c>
      <c r="B246">
        <v>0.02</v>
      </c>
      <c r="C246">
        <v>2.4399999999999999E-3</v>
      </c>
      <c r="D246">
        <v>4.6912798233924802</v>
      </c>
      <c r="E246">
        <v>5</v>
      </c>
      <c r="F246">
        <v>0.93825596467849603</v>
      </c>
      <c r="G246">
        <v>2.8526471960786101E-2</v>
      </c>
      <c r="H246">
        <v>0.901308723487666</v>
      </c>
      <c r="I246" s="1">
        <v>7.0164804551547902E-2</v>
      </c>
      <c r="J246">
        <f t="shared" si="29"/>
        <v>1.5447519368149631</v>
      </c>
      <c r="K246">
        <f t="shared" si="30"/>
        <v>4.5126425511551188E-2</v>
      </c>
      <c r="L246">
        <f t="shared" si="31"/>
        <v>1.1538806802066714</v>
      </c>
      <c r="M246" s="3">
        <f t="shared" si="32"/>
        <v>1</v>
      </c>
    </row>
    <row r="247" spans="1:13" x14ac:dyDescent="0.25">
      <c r="A247">
        <v>0.42813116920885402</v>
      </c>
      <c r="B247">
        <v>0.02</v>
      </c>
      <c r="C247">
        <v>2.5500000000000002E-3</v>
      </c>
      <c r="D247">
        <v>4.90277194657821</v>
      </c>
      <c r="E247">
        <v>5</v>
      </c>
      <c r="F247">
        <v>0.98055438931564098</v>
      </c>
      <c r="G247">
        <v>2.8903465982598599E-2</v>
      </c>
      <c r="H247">
        <v>0.91134445157979305</v>
      </c>
      <c r="I247" s="1">
        <v>5.9752082437608399E-2</v>
      </c>
      <c r="J247">
        <f t="shared" si="29"/>
        <v>1.5390500753451382</v>
      </c>
      <c r="K247">
        <f t="shared" si="30"/>
        <v>4.0317446137129148E-2</v>
      </c>
      <c r="L247">
        <f t="shared" si="31"/>
        <v>1.2236469543898256</v>
      </c>
      <c r="M247" s="3">
        <f t="shared" si="32"/>
        <v>1</v>
      </c>
    </row>
    <row r="248" spans="1:13" x14ac:dyDescent="0.25">
      <c r="A248">
        <v>0.42813116920885402</v>
      </c>
      <c r="B248">
        <v>0.02</v>
      </c>
      <c r="C248">
        <v>2.66E-3</v>
      </c>
      <c r="D248">
        <v>5.1142640697639301</v>
      </c>
      <c r="E248">
        <v>6</v>
      </c>
      <c r="F248">
        <v>0.85237734496065498</v>
      </c>
      <c r="G248">
        <v>2.7901931006122298E-2</v>
      </c>
      <c r="H248">
        <v>0.91218440353122998</v>
      </c>
      <c r="I248" s="1">
        <v>5.9913665462647703E-2</v>
      </c>
      <c r="J248">
        <f t="shared" si="29"/>
        <v>1.5543657395119423</v>
      </c>
      <c r="K248">
        <f t="shared" si="30"/>
        <v>3.9917357570008978E-2</v>
      </c>
      <c r="L248">
        <f t="shared" si="31"/>
        <v>1.222474109862058</v>
      </c>
      <c r="M248" s="3">
        <f t="shared" si="32"/>
        <v>1</v>
      </c>
    </row>
    <row r="249" spans="1:13" x14ac:dyDescent="0.25">
      <c r="A249">
        <v>0.42813116920885402</v>
      </c>
      <c r="B249">
        <v>0.02</v>
      </c>
      <c r="C249">
        <v>2.7699999999999999E-3</v>
      </c>
      <c r="D249">
        <v>5.32575619294966</v>
      </c>
      <c r="E249">
        <v>6</v>
      </c>
      <c r="F249">
        <v>0.88762603215827596</v>
      </c>
      <c r="G249">
        <v>2.8196600947834001E-2</v>
      </c>
      <c r="H249">
        <v>0.92025633865164702</v>
      </c>
      <c r="I249" s="1">
        <v>5.1547060400519103E-2</v>
      </c>
      <c r="J249">
        <f t="shared" si="29"/>
        <v>1.5498032419846066</v>
      </c>
      <c r="K249">
        <f t="shared" si="30"/>
        <v>3.6091182485531177E-2</v>
      </c>
      <c r="L249">
        <f t="shared" si="31"/>
        <v>1.2877960963986022</v>
      </c>
      <c r="M249" s="3">
        <f t="shared" si="32"/>
        <v>1.0000000000000002</v>
      </c>
    </row>
    <row r="250" spans="1:13" x14ac:dyDescent="0.25">
      <c r="A250">
        <v>0.42813116920885402</v>
      </c>
      <c r="B250">
        <v>0.02</v>
      </c>
      <c r="C250">
        <v>2.8800000000000002E-3</v>
      </c>
      <c r="D250">
        <v>5.53724831613538</v>
      </c>
      <c r="E250">
        <v>6</v>
      </c>
      <c r="F250">
        <v>0.92287471935589704</v>
      </c>
      <c r="G250">
        <v>2.8490509745739499E-2</v>
      </c>
      <c r="H250">
        <v>0.92733206931061396</v>
      </c>
      <c r="I250" s="1">
        <v>4.4177420943646503E-2</v>
      </c>
      <c r="J250">
        <f t="shared" si="29"/>
        <v>1.5452997803926261</v>
      </c>
      <c r="K250">
        <f t="shared" si="30"/>
        <v>3.2764721038975764E-2</v>
      </c>
      <c r="L250">
        <f t="shared" si="31"/>
        <v>1.354799641625217</v>
      </c>
      <c r="M250" s="3">
        <f t="shared" si="32"/>
        <v>1</v>
      </c>
    </row>
    <row r="251" spans="1:13" x14ac:dyDescent="0.25">
      <c r="A251">
        <v>0.42813116920885402</v>
      </c>
      <c r="B251">
        <v>0.02</v>
      </c>
      <c r="C251">
        <v>2.99E-3</v>
      </c>
      <c r="D251">
        <v>5.7487404393211099</v>
      </c>
      <c r="E251">
        <v>6</v>
      </c>
      <c r="F251">
        <v>0.95812340655351802</v>
      </c>
      <c r="G251">
        <v>2.8785118905757599E-2</v>
      </c>
      <c r="H251">
        <v>0.93350750081801104</v>
      </c>
      <c r="I251" s="1">
        <v>3.7707380276231897E-2</v>
      </c>
      <c r="J251">
        <f t="shared" si="29"/>
        <v>1.5408319722186532</v>
      </c>
      <c r="K251">
        <f t="shared" si="30"/>
        <v>2.9882188105064104E-2</v>
      </c>
      <c r="L251">
        <f t="shared" si="31"/>
        <v>1.4235736391960156</v>
      </c>
      <c r="M251" s="3">
        <f t="shared" si="32"/>
        <v>1.0000000000000007</v>
      </c>
    </row>
    <row r="252" spans="1:13" x14ac:dyDescent="0.25">
      <c r="A252">
        <v>0.42813116920885402</v>
      </c>
      <c r="B252">
        <v>0.02</v>
      </c>
      <c r="C252">
        <v>3.0999999999999999E-3</v>
      </c>
      <c r="D252">
        <v>5.9602325625068397</v>
      </c>
      <c r="E252">
        <v>6</v>
      </c>
      <c r="F252">
        <v>0.99337209375114</v>
      </c>
      <c r="G252">
        <v>2.9081635192663199E-2</v>
      </c>
      <c r="H252">
        <v>0.93887148268851595</v>
      </c>
      <c r="I252" s="1">
        <v>3.2046882118821098E-2</v>
      </c>
      <c r="J252">
        <f t="shared" si="29"/>
        <v>1.5363811777584979</v>
      </c>
      <c r="K252">
        <f t="shared" si="30"/>
        <v>2.7393852014084223E-2</v>
      </c>
      <c r="L252">
        <f t="shared" si="31"/>
        <v>1.4942142171423272</v>
      </c>
      <c r="M252" s="3">
        <f t="shared" si="32"/>
        <v>1.0000000000000002</v>
      </c>
    </row>
    <row r="253" spans="1:13" x14ac:dyDescent="0.25">
      <c r="A253">
        <v>0.42813116920885402</v>
      </c>
      <c r="B253">
        <v>0.02</v>
      </c>
      <c r="C253">
        <v>3.2100000000000002E-3</v>
      </c>
      <c r="D253">
        <v>6.1717246856925598</v>
      </c>
      <c r="E253">
        <v>7</v>
      </c>
      <c r="F253">
        <v>0.88167495509893801</v>
      </c>
      <c r="G253">
        <v>2.8196294885526E-2</v>
      </c>
      <c r="H253">
        <v>0.93939739927059096</v>
      </c>
      <c r="I253" s="1">
        <v>3.2406305843883501E-2</v>
      </c>
      <c r="J253">
        <f t="shared" si="29"/>
        <v>1.5498079560951172</v>
      </c>
      <c r="K253">
        <f t="shared" si="30"/>
        <v>2.7150646498942731E-2</v>
      </c>
      <c r="L253">
        <f t="shared" si="31"/>
        <v>1.4893704735360476</v>
      </c>
      <c r="M253" s="3">
        <f t="shared" si="32"/>
        <v>1.0000000000000004</v>
      </c>
    </row>
    <row r="254" spans="1:13" x14ac:dyDescent="0.25">
      <c r="A254">
        <v>0.42813116920885402</v>
      </c>
      <c r="B254">
        <v>0.02</v>
      </c>
      <c r="C254">
        <v>3.32E-3</v>
      </c>
      <c r="D254">
        <v>6.3832168088782897</v>
      </c>
      <c r="E254">
        <v>7</v>
      </c>
      <c r="F254">
        <v>0.91188811555404103</v>
      </c>
      <c r="G254">
        <v>2.8438130427604999E-2</v>
      </c>
      <c r="H254">
        <v>0.94376218113383803</v>
      </c>
      <c r="I254" s="1">
        <v>2.77996884385572E-2</v>
      </c>
      <c r="J254">
        <f t="shared" si="29"/>
        <v>1.5460989582820541</v>
      </c>
      <c r="K254">
        <f t="shared" si="30"/>
        <v>2.5137429889834816E-2</v>
      </c>
      <c r="L254">
        <f t="shared" si="31"/>
        <v>1.5559600713543558</v>
      </c>
      <c r="M254" s="3">
        <f t="shared" si="32"/>
        <v>1.0000000000000002</v>
      </c>
    </row>
    <row r="255" spans="1:13" x14ac:dyDescent="0.25">
      <c r="A255">
        <v>0.42813116920885402</v>
      </c>
      <c r="B255">
        <v>0.02</v>
      </c>
      <c r="C255">
        <v>3.4299999999999999E-3</v>
      </c>
      <c r="D255">
        <v>6.5947089320640204</v>
      </c>
      <c r="E255">
        <v>7</v>
      </c>
      <c r="F255">
        <v>0.94210127600914495</v>
      </c>
      <c r="G255">
        <v>2.8682024014730401E-2</v>
      </c>
      <c r="H255">
        <v>0.94755190921882404</v>
      </c>
      <c r="I255" s="1">
        <v>2.3766066766445899E-2</v>
      </c>
      <c r="J255">
        <f t="shared" si="29"/>
        <v>1.5423902049075511</v>
      </c>
      <c r="K255">
        <f t="shared" si="30"/>
        <v>2.3396988990729964E-2</v>
      </c>
      <c r="L255">
        <f t="shared" si="31"/>
        <v>1.6240426871389211</v>
      </c>
      <c r="M255" s="3">
        <f t="shared" si="32"/>
        <v>1.0000000000000004</v>
      </c>
    </row>
    <row r="256" spans="1:13" x14ac:dyDescent="0.25">
      <c r="A256">
        <v>0.42813116920885402</v>
      </c>
      <c r="B256">
        <v>0.02</v>
      </c>
      <c r="C256">
        <v>3.5400000000000002E-3</v>
      </c>
      <c r="D256">
        <v>6.8062010552497396</v>
      </c>
      <c r="E256">
        <v>7</v>
      </c>
      <c r="F256">
        <v>0.97231443646424898</v>
      </c>
      <c r="G256">
        <v>2.8928500732522199E-2</v>
      </c>
      <c r="H256">
        <v>0.950826713721453</v>
      </c>
      <c r="I256" s="1">
        <v>2.02447855460243E-2</v>
      </c>
      <c r="J256">
        <f t="shared" si="29"/>
        <v>1.5386740737998219</v>
      </c>
      <c r="K256">
        <f t="shared" si="30"/>
        <v>2.1898625157107936E-2</v>
      </c>
      <c r="L256">
        <f t="shared" si="31"/>
        <v>1.6936868193732939</v>
      </c>
      <c r="M256" s="3">
        <f t="shared" si="32"/>
        <v>0.99999999999999944</v>
      </c>
    </row>
    <row r="257" spans="1:13" x14ac:dyDescent="0.25">
      <c r="A257">
        <v>0.42813116920885402</v>
      </c>
      <c r="B257">
        <v>0.02</v>
      </c>
      <c r="C257">
        <v>3.65E-3</v>
      </c>
      <c r="D257">
        <v>7.0176931784354704</v>
      </c>
      <c r="E257">
        <v>8</v>
      </c>
      <c r="F257">
        <v>0.87721164730443402</v>
      </c>
      <c r="G257">
        <v>2.8179983679156001E-2</v>
      </c>
      <c r="H257">
        <v>0.95144895723854594</v>
      </c>
      <c r="I257" s="1">
        <v>2.03710590822977E-2</v>
      </c>
      <c r="J257">
        <f t="shared" si="29"/>
        <v>1.5500592627545027</v>
      </c>
      <c r="K257">
        <f t="shared" si="30"/>
        <v>2.1614505521203226E-2</v>
      </c>
      <c r="L257">
        <f t="shared" si="31"/>
        <v>1.6909863916360079</v>
      </c>
      <c r="M257" s="3">
        <f t="shared" si="32"/>
        <v>0.99999999999999967</v>
      </c>
    </row>
    <row r="258" spans="1:13" x14ac:dyDescent="0.25">
      <c r="A258">
        <v>0.42813116920885402</v>
      </c>
      <c r="B258">
        <v>0.02</v>
      </c>
      <c r="C258">
        <v>3.7599999999999999E-3</v>
      </c>
      <c r="D258">
        <v>7.2291853016212002</v>
      </c>
      <c r="E258">
        <v>8</v>
      </c>
      <c r="F258">
        <v>0.90364816270264903</v>
      </c>
      <c r="G258">
        <v>2.8387199191928499E-2</v>
      </c>
      <c r="H258">
        <v>0.95412516963067795</v>
      </c>
      <c r="I258" s="1">
        <v>1.74876311773931E-2</v>
      </c>
      <c r="J258">
        <f t="shared" si="29"/>
        <v>1.5468774547969633</v>
      </c>
      <c r="K258">
        <f t="shared" si="30"/>
        <v>2.0394647398596609E-2</v>
      </c>
      <c r="L258">
        <f t="shared" si="31"/>
        <v>1.7572690147786403</v>
      </c>
      <c r="M258" s="3">
        <f t="shared" si="32"/>
        <v>0.99999999999999944</v>
      </c>
    </row>
    <row r="259" spans="1:13" x14ac:dyDescent="0.25">
      <c r="A259">
        <v>0.42813116920885402</v>
      </c>
      <c r="B259">
        <v>0.02</v>
      </c>
      <c r="C259">
        <v>3.8700000000000002E-3</v>
      </c>
      <c r="D259">
        <v>7.4406774248069203</v>
      </c>
      <c r="E259">
        <v>8</v>
      </c>
      <c r="F259">
        <v>0.93008467810086504</v>
      </c>
      <c r="G259">
        <v>2.8596657122770399E-2</v>
      </c>
      <c r="H259">
        <v>0.95643555183870999</v>
      </c>
      <c r="I259" s="1">
        <v>1.49677910385198E-2</v>
      </c>
      <c r="J259">
        <f t="shared" si="29"/>
        <v>1.543684731835526</v>
      </c>
      <c r="K259">
        <f t="shared" si="30"/>
        <v>1.9344289017566886E-2</v>
      </c>
      <c r="L259">
        <f t="shared" si="31"/>
        <v>1.8248422885392632</v>
      </c>
      <c r="M259" s="3">
        <f t="shared" si="32"/>
        <v>1.0000000000000002</v>
      </c>
    </row>
    <row r="260" spans="1:13" x14ac:dyDescent="0.25">
      <c r="A260">
        <v>0.42813116920885402</v>
      </c>
      <c r="B260">
        <v>0.02</v>
      </c>
      <c r="C260">
        <v>3.98E-3</v>
      </c>
      <c r="D260">
        <v>7.6521695479926501</v>
      </c>
      <c r="E260">
        <v>8</v>
      </c>
      <c r="F260">
        <v>0.95652119349908105</v>
      </c>
      <c r="G260">
        <v>2.8808595043678699E-2</v>
      </c>
      <c r="H260">
        <v>0.95841988696951197</v>
      </c>
      <c r="I260" s="1">
        <v>1.27715179868095E-2</v>
      </c>
      <c r="J260">
        <f t="shared" si="29"/>
        <v>1.5404779211592217</v>
      </c>
      <c r="K260">
        <f t="shared" si="30"/>
        <v>1.844418336094655E-2</v>
      </c>
      <c r="L260">
        <f t="shared" si="31"/>
        <v>1.8937574806445787</v>
      </c>
      <c r="M260" s="3">
        <f t="shared" si="32"/>
        <v>1.0000000000000002</v>
      </c>
    </row>
    <row r="261" spans="1:13" x14ac:dyDescent="0.25">
      <c r="A261">
        <v>0.42813116920885402</v>
      </c>
      <c r="B261">
        <v>0.02</v>
      </c>
      <c r="C261">
        <v>4.0899999999999999E-3</v>
      </c>
      <c r="D261">
        <v>7.8636616711783702</v>
      </c>
      <c r="E261">
        <v>8</v>
      </c>
      <c r="F261">
        <v>0.98295770889729694</v>
      </c>
      <c r="G261">
        <v>2.9023214941019799E-2</v>
      </c>
      <c r="H261">
        <v>0.96011425414259299</v>
      </c>
      <c r="I261" s="1">
        <v>1.08625309163871E-2</v>
      </c>
      <c r="J261">
        <f t="shared" si="29"/>
        <v>1.5372544818427876</v>
      </c>
      <c r="K261">
        <f t="shared" si="30"/>
        <v>1.7677082594655714E-2</v>
      </c>
      <c r="L261">
        <f t="shared" si="31"/>
        <v>1.964068974474489</v>
      </c>
      <c r="M261" s="3">
        <f t="shared" si="32"/>
        <v>0.99999999999999989</v>
      </c>
    </row>
    <row r="262" spans="1:13" x14ac:dyDescent="0.25">
      <c r="A262">
        <v>0.42813116920885402</v>
      </c>
      <c r="B262">
        <v>0.02</v>
      </c>
      <c r="C262">
        <v>4.1999999999999997E-3</v>
      </c>
      <c r="D262">
        <v>8.0751537943641001</v>
      </c>
      <c r="E262">
        <v>9</v>
      </c>
      <c r="F262">
        <v>0.89723931048490002</v>
      </c>
      <c r="G262">
        <v>2.83426846296672E-2</v>
      </c>
      <c r="H262">
        <v>0.96065904994377205</v>
      </c>
      <c r="I262" s="1">
        <v>1.09982654265612E-2</v>
      </c>
      <c r="J262">
        <f t="shared" si="29"/>
        <v>1.5475590156047725</v>
      </c>
      <c r="K262">
        <f t="shared" si="30"/>
        <v>1.7430721594055093E-2</v>
      </c>
      <c r="L262">
        <f t="shared" si="31"/>
        <v>1.9586758034848457</v>
      </c>
      <c r="M262" s="3">
        <f t="shared" si="32"/>
        <v>1.0000000000000004</v>
      </c>
    </row>
    <row r="263" spans="1:13" x14ac:dyDescent="0.25">
      <c r="A263">
        <v>0.42813116920885402</v>
      </c>
      <c r="B263">
        <v>0.02</v>
      </c>
      <c r="C263">
        <v>4.3099999999999996E-3</v>
      </c>
      <c r="D263">
        <v>8.2866459175498299</v>
      </c>
      <c r="E263">
        <v>9</v>
      </c>
      <c r="F263">
        <v>0.92073843528331401</v>
      </c>
      <c r="G263">
        <v>2.85269452955016E-2</v>
      </c>
      <c r="H263">
        <v>0.96205108368279901</v>
      </c>
      <c r="I263" s="1">
        <v>9.4219710216992495E-3</v>
      </c>
      <c r="J263">
        <f t="shared" si="29"/>
        <v>1.5447447307030446</v>
      </c>
      <c r="K263">
        <f t="shared" si="30"/>
        <v>1.680186686807341E-2</v>
      </c>
      <c r="L263">
        <f t="shared" si="31"/>
        <v>2.0258582358158348</v>
      </c>
      <c r="M263" s="3">
        <f t="shared" si="32"/>
        <v>0.99999999999999989</v>
      </c>
    </row>
    <row r="264" spans="1:13" x14ac:dyDescent="0.25">
      <c r="A264">
        <v>0.42813116920885402</v>
      </c>
      <c r="B264">
        <v>0.02</v>
      </c>
      <c r="C264">
        <v>4.4200000000000003E-3</v>
      </c>
      <c r="D264">
        <v>8.4981380407355491</v>
      </c>
      <c r="E264">
        <v>9</v>
      </c>
      <c r="F264">
        <v>0.94423756008172799</v>
      </c>
      <c r="G264">
        <v>2.8713371297935001E-2</v>
      </c>
      <c r="H264">
        <v>0.96323686770091099</v>
      </c>
      <c r="I264" s="1">
        <v>8.0497610011539805E-3</v>
      </c>
      <c r="J264">
        <f t="shared" si="29"/>
        <v>1.5419158130718327</v>
      </c>
      <c r="K264">
        <f t="shared" si="30"/>
        <v>1.6266903232591137E-2</v>
      </c>
      <c r="L264">
        <f t="shared" si="31"/>
        <v>2.0942170137216785</v>
      </c>
      <c r="M264" s="3">
        <f t="shared" si="32"/>
        <v>1</v>
      </c>
    </row>
    <row r="265" spans="1:13" x14ac:dyDescent="0.25">
      <c r="A265">
        <v>0.42813116920885402</v>
      </c>
      <c r="B265">
        <v>0.02</v>
      </c>
      <c r="C265">
        <v>4.5300000000000002E-3</v>
      </c>
      <c r="D265">
        <v>8.7096301639212808</v>
      </c>
      <c r="E265">
        <v>9</v>
      </c>
      <c r="F265">
        <v>0.96773668488014197</v>
      </c>
      <c r="G265">
        <v>2.89020632274728E-2</v>
      </c>
      <c r="H265">
        <v>0.96423980334968795</v>
      </c>
      <c r="I265" s="1">
        <v>6.8581334228394603E-3</v>
      </c>
      <c r="J265">
        <f t="shared" si="29"/>
        <v>1.5390711532184504</v>
      </c>
      <c r="K265">
        <f t="shared" si="30"/>
        <v>1.58149450181858E-2</v>
      </c>
      <c r="L265">
        <f t="shared" si="31"/>
        <v>2.1637940700756553</v>
      </c>
      <c r="M265" s="3">
        <f t="shared" si="32"/>
        <v>1.0000000000000002</v>
      </c>
    </row>
    <row r="266" spans="1:13" x14ac:dyDescent="0.25">
      <c r="A266">
        <v>0.42813116920885402</v>
      </c>
      <c r="B266">
        <v>0.02</v>
      </c>
      <c r="C266">
        <v>4.64E-3</v>
      </c>
      <c r="D266">
        <v>8.9211222871070106</v>
      </c>
      <c r="E266">
        <v>9</v>
      </c>
      <c r="F266">
        <v>0.99123580967855596</v>
      </c>
      <c r="G266">
        <v>2.9093110786438801E-2</v>
      </c>
      <c r="H266">
        <v>0.96508094422027701</v>
      </c>
      <c r="I266" s="1">
        <v>5.8259449932841403E-3</v>
      </c>
      <c r="J266">
        <f t="shared" si="29"/>
        <v>1.5362098392495256</v>
      </c>
      <c r="K266">
        <f t="shared" si="30"/>
        <v>1.5436259553671505E-2</v>
      </c>
      <c r="L266">
        <f t="shared" si="31"/>
        <v>2.2346336201590797</v>
      </c>
      <c r="M266" s="3">
        <f t="shared" si="32"/>
        <v>1</v>
      </c>
    </row>
    <row r="267" spans="1:13" x14ac:dyDescent="0.25">
      <c r="A267">
        <v>0.42813116920885402</v>
      </c>
      <c r="B267">
        <v>0.02</v>
      </c>
      <c r="C267">
        <v>4.7499999999999999E-3</v>
      </c>
      <c r="D267">
        <v>9.1326144102927405</v>
      </c>
      <c r="E267">
        <v>10</v>
      </c>
      <c r="F267">
        <v>0.91326144102927398</v>
      </c>
      <c r="G267">
        <v>2.8469878353141E-2</v>
      </c>
      <c r="H267">
        <v>0.96560118925796801</v>
      </c>
      <c r="I267" s="1">
        <v>5.9289323888906398E-3</v>
      </c>
      <c r="J267">
        <f t="shared" si="29"/>
        <v>1.5456143885141784</v>
      </c>
      <c r="K267">
        <f t="shared" si="30"/>
        <v>1.5202208022704916E-2</v>
      </c>
      <c r="L267">
        <f t="shared" si="31"/>
        <v>2.2270235021426621</v>
      </c>
      <c r="M267" s="3">
        <f t="shared" si="32"/>
        <v>0.99999999999999956</v>
      </c>
    </row>
    <row r="268" spans="1:13" x14ac:dyDescent="0.25">
      <c r="A268">
        <v>0.42813116920885402</v>
      </c>
      <c r="B268">
        <v>0.02</v>
      </c>
      <c r="C268">
        <v>4.8599999999999997E-3</v>
      </c>
      <c r="D268">
        <v>9.3441065334784597</v>
      </c>
      <c r="E268">
        <v>10</v>
      </c>
      <c r="F268">
        <v>0.93441065334784601</v>
      </c>
      <c r="G268">
        <v>2.8636524207641199E-2</v>
      </c>
      <c r="H268">
        <v>0.96629291048741495</v>
      </c>
      <c r="I268" s="1">
        <v>5.0705653049440899E-3</v>
      </c>
      <c r="J268">
        <f t="shared" si="29"/>
        <v>1.5430796961773001</v>
      </c>
      <c r="K268">
        <f t="shared" si="30"/>
        <v>1.4891206787345786E-2</v>
      </c>
      <c r="L268">
        <f t="shared" si="31"/>
        <v>2.2949436195361486</v>
      </c>
      <c r="M268" s="3">
        <f t="shared" si="32"/>
        <v>1.0000000000000002</v>
      </c>
    </row>
    <row r="269" spans="1:13" x14ac:dyDescent="0.25">
      <c r="A269">
        <v>0.42813116920885402</v>
      </c>
      <c r="B269">
        <v>0.02</v>
      </c>
      <c r="C269">
        <v>4.9699999999999996E-3</v>
      </c>
      <c r="D269">
        <v>9.5555986566641895</v>
      </c>
      <c r="E269">
        <v>10</v>
      </c>
      <c r="F269">
        <v>0.95555986566641904</v>
      </c>
      <c r="G269">
        <v>2.8805060446628301E-2</v>
      </c>
      <c r="H269">
        <v>0.96686924475275104</v>
      </c>
      <c r="I269" s="1">
        <v>4.3256948006205297E-3</v>
      </c>
      <c r="J269">
        <f t="shared" si="29"/>
        <v>1.5405312090814547</v>
      </c>
      <c r="K269">
        <f t="shared" si="30"/>
        <v>1.4632254067932761E-2</v>
      </c>
      <c r="L269">
        <f t="shared" si="31"/>
        <v>2.3639441254614626</v>
      </c>
      <c r="M269" s="3">
        <f t="shared" si="32"/>
        <v>0.99999999999999989</v>
      </c>
    </row>
    <row r="270" spans="1:13" x14ac:dyDescent="0.25">
      <c r="A270">
        <v>0.42813116920885402</v>
      </c>
      <c r="B270">
        <v>0.02</v>
      </c>
      <c r="C270">
        <v>5.0800000000000003E-3</v>
      </c>
      <c r="D270">
        <v>9.7670907798499105</v>
      </c>
      <c r="E270">
        <v>10</v>
      </c>
      <c r="F270">
        <v>0.97670907798499096</v>
      </c>
      <c r="G270">
        <v>2.8975538265897698E-2</v>
      </c>
      <c r="H270">
        <v>0.96734368011851901</v>
      </c>
      <c r="I270" s="1">
        <v>3.6807816155833202E-3</v>
      </c>
      <c r="J270">
        <f t="shared" si="29"/>
        <v>1.5379684875908419</v>
      </c>
      <c r="K270">
        <f t="shared" si="30"/>
        <v>1.4419201344671973E-2</v>
      </c>
      <c r="L270">
        <f t="shared" si="31"/>
        <v>2.4340599489104675</v>
      </c>
      <c r="M270" s="3">
        <f t="shared" si="32"/>
        <v>1</v>
      </c>
    </row>
    <row r="271" spans="1:13" x14ac:dyDescent="0.25">
      <c r="A271">
        <v>0.42813116920885402</v>
      </c>
      <c r="B271">
        <v>0.02</v>
      </c>
      <c r="C271">
        <v>5.1900000000000002E-3</v>
      </c>
      <c r="D271">
        <v>9.9785829030356403</v>
      </c>
      <c r="E271">
        <v>10</v>
      </c>
      <c r="F271">
        <v>0.99785829030356399</v>
      </c>
      <c r="G271">
        <v>2.9148005865298199E-2</v>
      </c>
      <c r="H271">
        <v>0.967728272973568</v>
      </c>
      <c r="I271" s="1">
        <v>3.1237211611340699E-3</v>
      </c>
      <c r="J271">
        <f t="shared" si="29"/>
        <v>1.5353911517564669</v>
      </c>
      <c r="K271">
        <f t="shared" si="30"/>
        <v>1.4246570495819516E-2</v>
      </c>
      <c r="L271">
        <f t="shared" si="31"/>
        <v>2.505327740347095</v>
      </c>
      <c r="M271" s="3">
        <f t="shared" si="32"/>
        <v>1.0000000000000002</v>
      </c>
    </row>
    <row r="272" spans="1:13" x14ac:dyDescent="0.25">
      <c r="A272">
        <v>0.42813116920885402</v>
      </c>
      <c r="B272">
        <v>0.02</v>
      </c>
      <c r="C272">
        <v>5.3E-3</v>
      </c>
      <c r="D272">
        <v>10.1900750262214</v>
      </c>
      <c r="E272">
        <v>11</v>
      </c>
      <c r="F272">
        <v>0.92637045692921505</v>
      </c>
      <c r="G272">
        <v>2.8573488501154602E-2</v>
      </c>
      <c r="H272">
        <v>0.96823395612943797</v>
      </c>
      <c r="I272" s="1">
        <v>3.1925553694076799E-3</v>
      </c>
      <c r="J272">
        <f t="shared" si="29"/>
        <v>1.5440367339150054</v>
      </c>
      <c r="K272">
        <f t="shared" si="30"/>
        <v>1.4019690646740902E-2</v>
      </c>
      <c r="L272">
        <f t="shared" si="31"/>
        <v>2.4958615619048925</v>
      </c>
      <c r="M272" s="3">
        <f t="shared" si="32"/>
        <v>1.0000000000000002</v>
      </c>
    </row>
    <row r="273" spans="1:13" x14ac:dyDescent="0.25">
      <c r="A273">
        <v>0.42813116920885402</v>
      </c>
      <c r="B273">
        <v>0.02</v>
      </c>
      <c r="C273">
        <v>5.4099999999999999E-3</v>
      </c>
      <c r="D273">
        <v>10.4015671494071</v>
      </c>
      <c r="E273">
        <v>11</v>
      </c>
      <c r="F273">
        <v>0.94559701358246295</v>
      </c>
      <c r="G273">
        <v>2.8725839999627401E-2</v>
      </c>
      <c r="H273">
        <v>0.96854767841524703</v>
      </c>
      <c r="I273" s="1">
        <v>2.7264815851259501E-3</v>
      </c>
      <c r="J273">
        <f t="shared" si="29"/>
        <v>1.5417272628357053</v>
      </c>
      <c r="K273">
        <f t="shared" si="30"/>
        <v>1.3878995530328772E-2</v>
      </c>
      <c r="L273">
        <f t="shared" si="31"/>
        <v>2.5643974312268178</v>
      </c>
      <c r="M273" s="3">
        <f t="shared" si="32"/>
        <v>1.0000000000000004</v>
      </c>
    </row>
    <row r="274" spans="1:13" x14ac:dyDescent="0.25">
      <c r="A274">
        <v>0.42813116920885402</v>
      </c>
      <c r="B274">
        <v>0.02</v>
      </c>
      <c r="C274">
        <v>5.5199999999999997E-3</v>
      </c>
      <c r="D274">
        <v>10.6130592725928</v>
      </c>
      <c r="E274">
        <v>11</v>
      </c>
      <c r="F274">
        <v>0.96482357023571097</v>
      </c>
      <c r="G274">
        <v>2.8879804504034799E-2</v>
      </c>
      <c r="H274">
        <v>0.96879709525788305</v>
      </c>
      <c r="I274" s="1">
        <v>2.32310023808206E-3</v>
      </c>
      <c r="J274">
        <f t="shared" si="29"/>
        <v>1.5394057509606494</v>
      </c>
      <c r="K274">
        <f t="shared" si="30"/>
        <v>1.3767172007204767E-2</v>
      </c>
      <c r="L274">
        <f t="shared" si="31"/>
        <v>2.6339320506790092</v>
      </c>
      <c r="M274" s="3">
        <f t="shared" si="32"/>
        <v>0.99999999999999989</v>
      </c>
    </row>
    <row r="275" spans="1:13" x14ac:dyDescent="0.25">
      <c r="A275">
        <v>0.42813116920885402</v>
      </c>
      <c r="B275">
        <v>0.02</v>
      </c>
      <c r="C275">
        <v>5.6299999999999996E-3</v>
      </c>
      <c r="D275">
        <v>10.824551395778499</v>
      </c>
      <c r="E275">
        <v>11</v>
      </c>
      <c r="F275">
        <v>0.98405012688895899</v>
      </c>
      <c r="G275">
        <v>2.9035413417992002E-2</v>
      </c>
      <c r="H275">
        <v>0.96898986879267801</v>
      </c>
      <c r="I275" s="1">
        <v>1.97471778932975E-3</v>
      </c>
      <c r="J275">
        <f t="shared" si="29"/>
        <v>1.5370719859256656</v>
      </c>
      <c r="K275">
        <f t="shared" si="30"/>
        <v>1.3680763661759387E-2</v>
      </c>
      <c r="L275">
        <f t="shared" si="31"/>
        <v>2.7044949614523204</v>
      </c>
      <c r="M275" s="3">
        <f t="shared" si="32"/>
        <v>0.99999999999999978</v>
      </c>
    </row>
    <row r="276" spans="1:13" x14ac:dyDescent="0.25">
      <c r="A276">
        <v>0.42813116920885402</v>
      </c>
      <c r="B276">
        <v>0.02</v>
      </c>
      <c r="C276">
        <v>5.7400000000000003E-3</v>
      </c>
      <c r="D276">
        <v>11.0360435189643</v>
      </c>
      <c r="E276">
        <v>12</v>
      </c>
      <c r="F276">
        <v>0.91967029324702299</v>
      </c>
      <c r="G276">
        <v>2.8520978550615601E-2</v>
      </c>
      <c r="H276">
        <v>0.96946956439280596</v>
      </c>
      <c r="I276" s="1">
        <v>2.0094570565788398E-3</v>
      </c>
      <c r="J276">
        <f t="shared" si="29"/>
        <v>1.5448355779841956</v>
      </c>
      <c r="K276">
        <f t="shared" si="30"/>
        <v>1.3465820647925959E-2</v>
      </c>
      <c r="L276">
        <f t="shared" si="31"/>
        <v>2.6969212705319738</v>
      </c>
      <c r="M276" s="3">
        <f t="shared" si="32"/>
        <v>1.0000000000000004</v>
      </c>
    </row>
    <row r="277" spans="1:13" x14ac:dyDescent="0.25">
      <c r="A277">
        <v>0.42813116920885402</v>
      </c>
      <c r="B277">
        <v>0.02</v>
      </c>
      <c r="C277">
        <v>5.8500000000000002E-3</v>
      </c>
      <c r="D277">
        <v>11.24753564215</v>
      </c>
      <c r="E277">
        <v>12</v>
      </c>
      <c r="F277">
        <v>0.93729463684583303</v>
      </c>
      <c r="G277">
        <v>2.8660015718208399E-2</v>
      </c>
      <c r="H277">
        <v>0.96962237140931695</v>
      </c>
      <c r="I277" s="1">
        <v>1.71761287247418E-3</v>
      </c>
      <c r="J277">
        <f t="shared" si="29"/>
        <v>1.5427235757555167</v>
      </c>
      <c r="K277">
        <f t="shared" si="30"/>
        <v>1.3397372893614876E-2</v>
      </c>
      <c r="L277">
        <f t="shared" si="31"/>
        <v>2.7650747137839895</v>
      </c>
      <c r="M277" s="3">
        <f t="shared" si="32"/>
        <v>0.99999999999999956</v>
      </c>
    </row>
    <row r="278" spans="1:13" x14ac:dyDescent="0.25">
      <c r="A278">
        <v>0.42813116920885402</v>
      </c>
      <c r="B278">
        <v>0.02</v>
      </c>
      <c r="C278">
        <v>5.96E-3</v>
      </c>
      <c r="D278">
        <v>11.4590277653357</v>
      </c>
      <c r="E278">
        <v>12</v>
      </c>
      <c r="F278">
        <v>0.95491898044464396</v>
      </c>
      <c r="G278">
        <v>2.88004077496051E-2</v>
      </c>
      <c r="H278">
        <v>0.96973449087741603</v>
      </c>
      <c r="I278" s="1">
        <v>1.46510137297875E-3</v>
      </c>
      <c r="J278">
        <f t="shared" si="29"/>
        <v>1.5406013635550075</v>
      </c>
      <c r="K278">
        <f t="shared" si="30"/>
        <v>1.3347157415163744E-2</v>
      </c>
      <c r="L278">
        <f t="shared" si="31"/>
        <v>2.8341323246599464</v>
      </c>
      <c r="M278" s="3">
        <f t="shared" si="32"/>
        <v>0.99999999999999989</v>
      </c>
    </row>
    <row r="279" spans="1:13" x14ac:dyDescent="0.25">
      <c r="A279">
        <v>0.42813116920885402</v>
      </c>
      <c r="B279">
        <v>0.02</v>
      </c>
      <c r="C279">
        <v>6.0699999999999999E-3</v>
      </c>
      <c r="D279">
        <v>11.670519888521399</v>
      </c>
      <c r="E279">
        <v>12</v>
      </c>
      <c r="F279">
        <v>0.972543324043454</v>
      </c>
      <c r="G279">
        <v>2.8942176762683701E-2</v>
      </c>
      <c r="H279">
        <v>0.96981077979699704</v>
      </c>
      <c r="I279" s="1">
        <v>1.2470434403192201E-3</v>
      </c>
      <c r="J279">
        <f t="shared" si="29"/>
        <v>1.5384688083769471</v>
      </c>
      <c r="K279">
        <f t="shared" si="30"/>
        <v>1.3312992853683871E-2</v>
      </c>
      <c r="L279">
        <f t="shared" si="31"/>
        <v>2.9041184177625703</v>
      </c>
      <c r="M279" s="3">
        <f t="shared" si="32"/>
        <v>1</v>
      </c>
    </row>
    <row r="280" spans="1:13" x14ac:dyDescent="0.25">
      <c r="A280">
        <v>0.42813116920885402</v>
      </c>
      <c r="B280">
        <v>0.02</v>
      </c>
      <c r="C280">
        <v>6.1799999999999997E-3</v>
      </c>
      <c r="D280">
        <v>11.8820120117072</v>
      </c>
      <c r="E280">
        <v>12</v>
      </c>
      <c r="F280">
        <v>0.99016766764226505</v>
      </c>
      <c r="G280">
        <v>2.9085344803924801E-2</v>
      </c>
      <c r="H280">
        <v>0.96985554366056403</v>
      </c>
      <c r="I280" s="1">
        <v>1.05911153551119E-3</v>
      </c>
      <c r="J280">
        <f t="shared" si="29"/>
        <v>1.5363257833163866</v>
      </c>
      <c r="K280">
        <f t="shared" si="30"/>
        <v>1.329294744824051E-2</v>
      </c>
      <c r="L280">
        <f t="shared" si="31"/>
        <v>2.9750583017372962</v>
      </c>
      <c r="M280" s="3">
        <f t="shared" si="32"/>
        <v>1</v>
      </c>
    </row>
    <row r="281" spans="1:13" x14ac:dyDescent="0.25">
      <c r="A281">
        <v>0.42813116920885402</v>
      </c>
      <c r="B281">
        <v>0.02</v>
      </c>
      <c r="C281">
        <v>6.2899999999999996E-3</v>
      </c>
      <c r="D281">
        <v>12.0935041348929</v>
      </c>
      <c r="E281">
        <v>13</v>
      </c>
      <c r="F281">
        <v>0.93026954883791602</v>
      </c>
      <c r="G281">
        <v>2.8604496425661999E-2</v>
      </c>
      <c r="H281">
        <v>0.97031387567793903</v>
      </c>
      <c r="I281" s="1">
        <v>1.0816278963993601E-3</v>
      </c>
      <c r="J281">
        <f t="shared" si="29"/>
        <v>1.5435656934666153</v>
      </c>
      <c r="K281">
        <f t="shared" si="30"/>
        <v>1.3087758078957325E-2</v>
      </c>
      <c r="L281">
        <f t="shared" si="31"/>
        <v>2.9659221203150938</v>
      </c>
      <c r="M281" s="3">
        <f t="shared" si="32"/>
        <v>1.0000000000000004</v>
      </c>
    </row>
    <row r="282" spans="1:13" x14ac:dyDescent="0.25">
      <c r="A282">
        <v>0.42813116920885402</v>
      </c>
      <c r="B282">
        <v>0.02</v>
      </c>
      <c r="C282">
        <v>6.4000000000000003E-3</v>
      </c>
      <c r="D282">
        <v>12.304996258078599</v>
      </c>
      <c r="E282">
        <v>13</v>
      </c>
      <c r="F282">
        <v>0.94653817369835602</v>
      </c>
      <c r="G282">
        <v>2.8733524865643099E-2</v>
      </c>
      <c r="H282">
        <v>0.97034301362827002</v>
      </c>
      <c r="I282" s="1">
        <v>9.2346150608708401E-4</v>
      </c>
      <c r="J282">
        <f t="shared" si="29"/>
        <v>1.5416110939594043</v>
      </c>
      <c r="K282">
        <f t="shared" si="30"/>
        <v>1.307471666899619E-2</v>
      </c>
      <c r="L282">
        <f t="shared" si="31"/>
        <v>3.0345812031391644</v>
      </c>
      <c r="M282" s="3">
        <f t="shared" si="32"/>
        <v>1.0000000000000002</v>
      </c>
    </row>
    <row r="283" spans="1:13" x14ac:dyDescent="0.25">
      <c r="A283">
        <v>0.42813116920885402</v>
      </c>
      <c r="B283">
        <v>0.02</v>
      </c>
      <c r="C283">
        <v>6.5100000000000002E-3</v>
      </c>
      <c r="D283">
        <v>12.5164883812644</v>
      </c>
      <c r="E283">
        <v>13</v>
      </c>
      <c r="F283">
        <v>0.96280679855879703</v>
      </c>
      <c r="G283">
        <v>2.88637210949363E-2</v>
      </c>
      <c r="H283">
        <v>0.97034938994479103</v>
      </c>
      <c r="I283" s="1">
        <v>7.8688896027320104E-4</v>
      </c>
      <c r="J283">
        <f t="shared" si="29"/>
        <v>1.5396476806291222</v>
      </c>
      <c r="K283">
        <f t="shared" si="30"/>
        <v>1.3071862843140167E-2</v>
      </c>
      <c r="L283">
        <f t="shared" si="31"/>
        <v>3.1040865476192798</v>
      </c>
      <c r="M283" s="3">
        <f t="shared" si="32"/>
        <v>1.0000000000000004</v>
      </c>
    </row>
    <row r="284" spans="1:13" x14ac:dyDescent="0.25">
      <c r="A284">
        <v>0.42813116920885402</v>
      </c>
      <c r="B284">
        <v>0.02</v>
      </c>
      <c r="C284">
        <v>6.62E-3</v>
      </c>
      <c r="D284">
        <v>12.7279805044501</v>
      </c>
      <c r="E284">
        <v>13</v>
      </c>
      <c r="F284">
        <v>0.97907542341923703</v>
      </c>
      <c r="G284">
        <v>2.8995101705829598E-2</v>
      </c>
      <c r="H284">
        <v>0.97033572172900495</v>
      </c>
      <c r="I284" s="1">
        <v>6.6917656516545703E-4</v>
      </c>
      <c r="J284">
        <f t="shared" si="29"/>
        <v>1.5376753635426634</v>
      </c>
      <c r="K284">
        <f t="shared" si="30"/>
        <v>1.3077980302029038E-2</v>
      </c>
      <c r="L284">
        <f t="shared" si="31"/>
        <v>3.1744592766121182</v>
      </c>
      <c r="M284" s="3">
        <f t="shared" si="32"/>
        <v>1</v>
      </c>
    </row>
    <row r="285" spans="1:13" x14ac:dyDescent="0.25">
      <c r="A285">
        <v>0.42813116920885402</v>
      </c>
      <c r="B285">
        <v>0.02</v>
      </c>
      <c r="C285">
        <v>6.7299999999999999E-3</v>
      </c>
      <c r="D285">
        <v>12.9394726276358</v>
      </c>
      <c r="E285">
        <v>13</v>
      </c>
      <c r="F285">
        <v>0.99534404827967804</v>
      </c>
      <c r="G285">
        <v>2.9127683440581999E-2</v>
      </c>
      <c r="H285">
        <v>0.97030440764440395</v>
      </c>
      <c r="I285" s="1">
        <v>5.6790891501456802E-4</v>
      </c>
      <c r="J285">
        <f t="shared" si="29"/>
        <v>1.5356940539572319</v>
      </c>
      <c r="K285">
        <f t="shared" si="30"/>
        <v>1.3091995815717954E-2</v>
      </c>
      <c r="L285">
        <f t="shared" si="31"/>
        <v>3.2457213137232257</v>
      </c>
      <c r="M285" s="3">
        <f t="shared" si="32"/>
        <v>1.0000000000000004</v>
      </c>
    </row>
    <row r="286" spans="1:13" x14ac:dyDescent="0.25">
      <c r="A286">
        <v>0.42813116920885402</v>
      </c>
      <c r="B286">
        <v>0.02</v>
      </c>
      <c r="C286">
        <v>6.8399999999999997E-3</v>
      </c>
      <c r="D286">
        <v>13.150964750821499</v>
      </c>
      <c r="E286">
        <v>14</v>
      </c>
      <c r="F286">
        <v>0.93935462505868095</v>
      </c>
      <c r="G286">
        <v>2.8676426708547E-2</v>
      </c>
      <c r="H286">
        <v>0.97074176879015295</v>
      </c>
      <c r="I286" s="1">
        <v>5.8180450130063403E-4</v>
      </c>
      <c r="J286">
        <f t="shared" si="29"/>
        <v>1.5424749658857866</v>
      </c>
      <c r="K286">
        <f t="shared" si="30"/>
        <v>1.2896283279130017E-2</v>
      </c>
      <c r="L286">
        <f t="shared" si="31"/>
        <v>3.2352229230297218</v>
      </c>
      <c r="M286" s="3">
        <f t="shared" si="32"/>
        <v>1.0000000000000007</v>
      </c>
    </row>
    <row r="287" spans="1:13" x14ac:dyDescent="0.25">
      <c r="A287">
        <v>0.42813116920885402</v>
      </c>
      <c r="B287">
        <v>0.02</v>
      </c>
      <c r="C287">
        <v>6.9499999999999996E-3</v>
      </c>
      <c r="D287">
        <v>13.3624568740073</v>
      </c>
      <c r="E287">
        <v>14</v>
      </c>
      <c r="F287">
        <v>0.95446120528623302</v>
      </c>
      <c r="G287">
        <v>2.87967991643347E-2</v>
      </c>
      <c r="H287">
        <v>0.97070697591864996</v>
      </c>
      <c r="I287" s="1">
        <v>4.9622491701544098E-4</v>
      </c>
      <c r="J287">
        <f t="shared" si="29"/>
        <v>1.5406557824671887</v>
      </c>
      <c r="K287">
        <f t="shared" si="30"/>
        <v>1.2911849337359589E-2</v>
      </c>
      <c r="L287">
        <f t="shared" si="31"/>
        <v>3.3043214322229781</v>
      </c>
      <c r="M287" s="3">
        <f t="shared" si="32"/>
        <v>1.0000000000000002</v>
      </c>
    </row>
    <row r="288" spans="1:13" x14ac:dyDescent="0.25">
      <c r="A288">
        <v>0.42813116920885402</v>
      </c>
      <c r="B288">
        <v>0.02</v>
      </c>
      <c r="C288">
        <v>7.0600000000000003E-3</v>
      </c>
      <c r="D288">
        <v>13.573948997193</v>
      </c>
      <c r="E288">
        <v>14</v>
      </c>
      <c r="F288">
        <v>0.96956778551378497</v>
      </c>
      <c r="G288">
        <v>2.89181865512135E-2</v>
      </c>
      <c r="H288">
        <v>0.97065935422796901</v>
      </c>
      <c r="I288" s="1">
        <v>4.2245922081813301E-4</v>
      </c>
      <c r="J288">
        <f t="shared" si="29"/>
        <v>1.5388289449699968</v>
      </c>
      <c r="K288">
        <f t="shared" si="30"/>
        <v>1.2933155813282892E-2</v>
      </c>
      <c r="L288">
        <f t="shared" si="31"/>
        <v>3.3742152063081314</v>
      </c>
      <c r="M288" s="3">
        <f t="shared" si="32"/>
        <v>1.0000000000000007</v>
      </c>
    </row>
    <row r="289" spans="1:23" x14ac:dyDescent="0.25">
      <c r="A289">
        <v>0.42813116920885402</v>
      </c>
      <c r="B289">
        <v>0.02</v>
      </c>
      <c r="C289">
        <v>7.1700000000000002E-3</v>
      </c>
      <c r="D289">
        <v>13.7854411203787</v>
      </c>
      <c r="E289">
        <v>14</v>
      </c>
      <c r="F289">
        <v>0.98467436574133704</v>
      </c>
      <c r="G289">
        <v>2.90406019634654E-2</v>
      </c>
      <c r="H289">
        <v>0.97060041226554405</v>
      </c>
      <c r="I289" s="1">
        <v>3.58985770990417E-4</v>
      </c>
      <c r="J289">
        <f t="shared" si="29"/>
        <v>1.5369943856750494</v>
      </c>
      <c r="K289">
        <f t="shared" si="30"/>
        <v>1.295952855276207E-2</v>
      </c>
      <c r="L289">
        <f t="shared" si="31"/>
        <v>3.4449227650785397</v>
      </c>
      <c r="M289" s="3">
        <f t="shared" si="32"/>
        <v>0.99999999999999989</v>
      </c>
    </row>
    <row r="290" spans="1:23" x14ac:dyDescent="0.25">
      <c r="A290">
        <v>0.42813116920885402</v>
      </c>
      <c r="B290">
        <v>0.02</v>
      </c>
      <c r="C290">
        <v>7.28E-3</v>
      </c>
      <c r="D290">
        <v>13.996933243564399</v>
      </c>
      <c r="E290">
        <v>14</v>
      </c>
      <c r="F290">
        <v>0.999780945968889</v>
      </c>
      <c r="G290" s="1">
        <v>2.91640586722977E-2</v>
      </c>
      <c r="H290">
        <v>0.97053147678898999</v>
      </c>
      <c r="I290" s="1">
        <v>3.0446453871259E-4</v>
      </c>
      <c r="J290">
        <f t="shared" si="29"/>
        <v>1.5351520367215135</v>
      </c>
      <c r="K290">
        <f t="shared" si="30"/>
        <v>1.2990374779395306E-2</v>
      </c>
      <c r="L290">
        <f t="shared" si="31"/>
        <v>3.5164632827955478</v>
      </c>
      <c r="M290" s="3">
        <f t="shared" si="32"/>
        <v>1.0000000000000002</v>
      </c>
    </row>
    <row r="291" spans="1:23" x14ac:dyDescent="0.25">
      <c r="A291">
        <v>0.42813116920885402</v>
      </c>
      <c r="B291">
        <v>0.02</v>
      </c>
      <c r="C291">
        <v>7.3899999999999999E-3</v>
      </c>
      <c r="D291">
        <v>14.2084253667502</v>
      </c>
      <c r="E291">
        <v>15</v>
      </c>
      <c r="F291">
        <v>0.94722835778334502</v>
      </c>
      <c r="G291">
        <v>2.87390458906235E-2</v>
      </c>
      <c r="H291">
        <v>0.97094817841248104</v>
      </c>
      <c r="I291" s="1">
        <v>3.12775696895351E-4</v>
      </c>
      <c r="J291">
        <f t="shared" si="29"/>
        <v>1.541527654132048</v>
      </c>
      <c r="K291">
        <f t="shared" si="30"/>
        <v>1.2803948701762869E-2</v>
      </c>
      <c r="L291">
        <f t="shared" si="31"/>
        <v>3.5047669995837021</v>
      </c>
      <c r="M291" s="3">
        <f t="shared" si="32"/>
        <v>0.99999999999999989</v>
      </c>
    </row>
    <row r="292" spans="1:23" x14ac:dyDescent="0.25">
      <c r="A292">
        <v>0.42813116920885402</v>
      </c>
      <c r="B292">
        <v>0.02</v>
      </c>
      <c r="C292">
        <v>7.4999999999999997E-3</v>
      </c>
      <c r="D292">
        <v>14.4199174899359</v>
      </c>
      <c r="E292">
        <v>15</v>
      </c>
      <c r="F292">
        <v>0.96132783266239297</v>
      </c>
      <c r="G292">
        <v>2.8851852742359799E-2</v>
      </c>
      <c r="H292">
        <v>0.97088161543365403</v>
      </c>
      <c r="I292" s="1">
        <v>2.6653182398617099E-4</v>
      </c>
      <c r="J292">
        <f t="shared" si="29"/>
        <v>1.539826293081991</v>
      </c>
      <c r="K292">
        <f t="shared" si="30"/>
        <v>1.2833722613468776E-2</v>
      </c>
      <c r="L292">
        <f t="shared" si="31"/>
        <v>3.5742509286395157</v>
      </c>
      <c r="M292" s="3">
        <f t="shared" si="32"/>
        <v>1</v>
      </c>
    </row>
    <row r="293" spans="1:23" x14ac:dyDescent="0.25">
      <c r="A293">
        <v>0.42813116920885402</v>
      </c>
      <c r="B293">
        <v>0.02</v>
      </c>
      <c r="C293">
        <v>7.6099999999999996E-3</v>
      </c>
      <c r="D293">
        <v>14.631409613121599</v>
      </c>
      <c r="E293">
        <v>15</v>
      </c>
      <c r="F293">
        <v>0.97542730754144102</v>
      </c>
      <c r="G293">
        <v>2.89655491984625E-2</v>
      </c>
      <c r="H293">
        <v>0.97080771759975204</v>
      </c>
      <c r="I293" s="1">
        <v>2.2673320178576899E-4</v>
      </c>
      <c r="J293">
        <f t="shared" si="29"/>
        <v>1.538118232688813</v>
      </c>
      <c r="K293">
        <f t="shared" si="30"/>
        <v>1.2866779829118815E-2</v>
      </c>
      <c r="L293">
        <f t="shared" si="31"/>
        <v>3.6444848790947226</v>
      </c>
      <c r="M293" s="3">
        <f t="shared" si="32"/>
        <v>1.0000000000000002</v>
      </c>
    </row>
    <row r="294" spans="1:23" x14ac:dyDescent="0.25">
      <c r="A294">
        <v>0.42813116920885402</v>
      </c>
      <c r="B294">
        <v>0.02</v>
      </c>
      <c r="C294">
        <v>7.7200000000000003E-3</v>
      </c>
      <c r="D294">
        <v>14.842901736307301</v>
      </c>
      <c r="E294">
        <v>15</v>
      </c>
      <c r="F294">
        <v>0.98952678242048997</v>
      </c>
      <c r="G294">
        <v>2.9080145889501099E-2</v>
      </c>
      <c r="H294">
        <v>0.97072731685372804</v>
      </c>
      <c r="I294" s="1">
        <v>1.9253725677059001E-4</v>
      </c>
      <c r="J294">
        <f t="shared" si="29"/>
        <v>1.5364034190356144</v>
      </c>
      <c r="K294">
        <f t="shared" si="30"/>
        <v>1.2902748894563897E-2</v>
      </c>
      <c r="L294">
        <f t="shared" si="31"/>
        <v>3.7154852202111113</v>
      </c>
      <c r="M294" s="3">
        <f t="shared" si="32"/>
        <v>0.99999999999999978</v>
      </c>
    </row>
    <row r="295" spans="1:23" x14ac:dyDescent="0.25">
      <c r="A295">
        <v>0.42813116920885402</v>
      </c>
      <c r="B295">
        <v>0.02</v>
      </c>
      <c r="C295">
        <v>7.8300000000000002E-3</v>
      </c>
      <c r="D295">
        <v>15.0543938594931</v>
      </c>
      <c r="E295">
        <v>16</v>
      </c>
      <c r="F295">
        <v>0.94089961621831697</v>
      </c>
      <c r="G295">
        <v>2.8688699607058499E-2</v>
      </c>
      <c r="H295">
        <v>0.97111423147479303</v>
      </c>
      <c r="I295" s="1">
        <v>1.9706891814919199E-4</v>
      </c>
      <c r="J295">
        <f t="shared" si="29"/>
        <v>1.5422891368804601</v>
      </c>
      <c r="K295">
        <f t="shared" si="30"/>
        <v>1.2729681336848308E-2</v>
      </c>
      <c r="L295">
        <f t="shared" si="31"/>
        <v>3.705381867555908</v>
      </c>
      <c r="M295" s="3">
        <f t="shared" si="32"/>
        <v>1.0000000000000007</v>
      </c>
    </row>
    <row r="296" spans="1:23" x14ac:dyDescent="0.25">
      <c r="A296">
        <v>0.42813116920885402</v>
      </c>
      <c r="B296">
        <v>0.02</v>
      </c>
      <c r="C296">
        <v>7.9399999999999991E-3</v>
      </c>
      <c r="D296">
        <v>15.2658859826788</v>
      </c>
      <c r="E296">
        <v>16</v>
      </c>
      <c r="F296">
        <v>0.95411787391742497</v>
      </c>
      <c r="G296">
        <v>2.8794058538642298E-2</v>
      </c>
      <c r="H296">
        <v>0.97103787196827196</v>
      </c>
      <c r="I296" s="1">
        <v>1.68069493085501E-4</v>
      </c>
      <c r="J296">
        <f t="shared" si="29"/>
        <v>1.5406971167575099</v>
      </c>
      <c r="K296">
        <f t="shared" si="30"/>
        <v>1.2763831609920385E-2</v>
      </c>
      <c r="L296">
        <f t="shared" si="31"/>
        <v>3.7745111098025883</v>
      </c>
      <c r="M296" s="3">
        <f t="shared" si="32"/>
        <v>0.99999999999999967</v>
      </c>
    </row>
    <row r="297" spans="1:23" x14ac:dyDescent="0.25">
      <c r="A297">
        <v>0.42813116920885402</v>
      </c>
      <c r="B297">
        <v>0.02</v>
      </c>
      <c r="C297">
        <v>8.0499999999999999E-3</v>
      </c>
      <c r="D297">
        <v>15.477378105864499</v>
      </c>
      <c r="E297">
        <v>16</v>
      </c>
      <c r="F297">
        <v>0.96733613161653298</v>
      </c>
      <c r="G297">
        <v>2.8900194747113299E-2</v>
      </c>
      <c r="H297">
        <v>0.97095669716868005</v>
      </c>
      <c r="I297" s="1">
        <v>1.4310808420689E-4</v>
      </c>
      <c r="J297">
        <f t="shared" si="29"/>
        <v>1.5390992306928741</v>
      </c>
      <c r="K297">
        <f t="shared" si="30"/>
        <v>1.2800138372166963E-2</v>
      </c>
      <c r="L297">
        <f t="shared" si="31"/>
        <v>3.8443358321572432</v>
      </c>
      <c r="M297" s="3">
        <f t="shared" si="32"/>
        <v>1.0000000000000002</v>
      </c>
    </row>
    <row r="298" spans="1:23" x14ac:dyDescent="0.25">
      <c r="A298">
        <v>0.42813116920885402</v>
      </c>
      <c r="B298">
        <v>0.02</v>
      </c>
      <c r="C298">
        <v>8.1600000000000006E-3</v>
      </c>
      <c r="D298">
        <v>15.6888702290503</v>
      </c>
      <c r="E298">
        <v>16</v>
      </c>
      <c r="F298">
        <v>0.98055438931564098</v>
      </c>
      <c r="G298">
        <v>2.9007116895244E-2</v>
      </c>
      <c r="H298">
        <v>0.97087122814244198</v>
      </c>
      <c r="I298" s="1">
        <v>1.2165496231379701E-4</v>
      </c>
      <c r="J298">
        <f t="shared" si="29"/>
        <v>1.5374954348895122</v>
      </c>
      <c r="K298">
        <f t="shared" si="30"/>
        <v>1.283836907840924E-2</v>
      </c>
      <c r="L298">
        <f t="shared" si="31"/>
        <v>3.9148701714717942</v>
      </c>
      <c r="M298" s="3">
        <f t="shared" si="32"/>
        <v>0.99999999999999978</v>
      </c>
    </row>
    <row r="299" spans="1:23" x14ac:dyDescent="0.25">
      <c r="A299">
        <v>0.42813116920885402</v>
      </c>
      <c r="B299">
        <v>0.02</v>
      </c>
      <c r="C299">
        <v>8.2699999999999996E-3</v>
      </c>
      <c r="D299">
        <v>15.900362352236</v>
      </c>
      <c r="E299">
        <v>16</v>
      </c>
      <c r="F299">
        <v>0.99377264701474899</v>
      </c>
      <c r="G299">
        <v>2.9114833769380202E-2</v>
      </c>
      <c r="H299">
        <v>0.97078192069064195</v>
      </c>
      <c r="I299" s="1">
        <v>1.0324553997811201E-4</v>
      </c>
      <c r="J299">
        <f t="shared" si="29"/>
        <v>1.5358856851454112</v>
      </c>
      <c r="K299">
        <f t="shared" si="30"/>
        <v>1.2878320326715615E-2</v>
      </c>
      <c r="L299">
        <f t="shared" si="31"/>
        <v>3.9861287000079408</v>
      </c>
      <c r="M299" s="3">
        <f t="shared" si="32"/>
        <v>1.0000000000000002</v>
      </c>
    </row>
    <row r="300" spans="1:23" x14ac:dyDescent="0.25">
      <c r="A300">
        <v>0.42813116920885402</v>
      </c>
      <c r="B300">
        <v>0.02</v>
      </c>
      <c r="C300">
        <v>8.3800000000000003E-3</v>
      </c>
      <c r="D300">
        <v>16.111854475421701</v>
      </c>
      <c r="E300">
        <v>17</v>
      </c>
      <c r="F300">
        <v>0.947756145613041</v>
      </c>
      <c r="G300">
        <v>2.8743255161969E-2</v>
      </c>
      <c r="H300">
        <v>0.97115080827190003</v>
      </c>
      <c r="I300" s="1">
        <v>1.05936566131323E-4</v>
      </c>
      <c r="J300">
        <f t="shared" si="29"/>
        <v>1.5414640497429413</v>
      </c>
      <c r="K300">
        <f t="shared" si="30"/>
        <v>1.2713324041807653E-2</v>
      </c>
      <c r="L300">
        <f t="shared" si="31"/>
        <v>3.9749541085609619</v>
      </c>
      <c r="M300" s="3">
        <f t="shared" si="32"/>
        <v>1.0000000000000002</v>
      </c>
    </row>
    <row r="301" spans="1:23" x14ac:dyDescent="0.25">
      <c r="A301" s="1">
        <v>0.42813116920885402</v>
      </c>
      <c r="B301">
        <v>0.02</v>
      </c>
      <c r="C301">
        <v>8.4899999999999993E-3</v>
      </c>
      <c r="D301">
        <v>16.323346598607401</v>
      </c>
      <c r="E301">
        <v>17</v>
      </c>
      <c r="F301">
        <v>0.96019685874161398</v>
      </c>
      <c r="G301">
        <v>2.8842773256225099E-2</v>
      </c>
      <c r="H301">
        <v>0.97106694949633598</v>
      </c>
      <c r="I301" s="1">
        <v>9.0277247439010596E-5</v>
      </c>
      <c r="J301">
        <f t="shared" si="29"/>
        <v>1.5399629841755242</v>
      </c>
      <c r="K301">
        <f t="shared" si="30"/>
        <v>1.2750826946271989E-2</v>
      </c>
      <c r="L301">
        <f t="shared" si="31"/>
        <v>4.0444216910682771</v>
      </c>
      <c r="M301" s="3">
        <f t="shared" si="32"/>
        <v>1</v>
      </c>
    </row>
    <row r="302" spans="1:23" x14ac:dyDescent="0.25">
      <c r="A302" s="1">
        <v>0.42813116920885402</v>
      </c>
      <c r="B302">
        <v>0.02</v>
      </c>
      <c r="C302">
        <v>8.6E-3</v>
      </c>
      <c r="D302">
        <v>16.5348387217932</v>
      </c>
      <c r="E302">
        <v>17</v>
      </c>
      <c r="F302">
        <v>0.97263757187018596</v>
      </c>
      <c r="G302">
        <v>2.89429834252647E-2</v>
      </c>
      <c r="H302">
        <v>0.97098020085692704</v>
      </c>
      <c r="I302" s="1">
        <v>7.6815717808360198E-5</v>
      </c>
      <c r="J302">
        <f t="shared" si="29"/>
        <v>1.5384567040964521</v>
      </c>
      <c r="K302">
        <f t="shared" si="30"/>
        <v>1.2789625649409678E-2</v>
      </c>
      <c r="L302">
        <f t="shared" si="31"/>
        <v>4.1145499068042097</v>
      </c>
      <c r="M302" s="3">
        <f t="shared" si="32"/>
        <v>1</v>
      </c>
    </row>
    <row r="303" spans="1:23" x14ac:dyDescent="0.25">
      <c r="A303" s="1">
        <v>0.42813116920885402</v>
      </c>
      <c r="B303">
        <v>0.02</v>
      </c>
      <c r="C303">
        <v>8.7100000000000007E-3</v>
      </c>
      <c r="D303">
        <v>16.7463308449789</v>
      </c>
      <c r="E303">
        <v>17</v>
      </c>
      <c r="F303">
        <v>0.98507828499875805</v>
      </c>
      <c r="G303">
        <v>2.9043892926212001E-2</v>
      </c>
      <c r="H303">
        <v>0.97089084685014704</v>
      </c>
      <c r="I303" s="1">
        <v>6.5260223641055499E-5</v>
      </c>
      <c r="J303">
        <f t="shared" si="29"/>
        <v>1.5369451729904857</v>
      </c>
      <c r="K303">
        <f t="shared" si="30"/>
        <v>1.2829593238559032E-2</v>
      </c>
      <c r="L303">
        <f t="shared" si="31"/>
        <v>4.1853514422565423</v>
      </c>
      <c r="M303" s="3">
        <f t="shared" si="32"/>
        <v>1</v>
      </c>
    </row>
    <row r="304" spans="1:23" x14ac:dyDescent="0.25">
      <c r="A304" s="1">
        <v>0.42813116920885402</v>
      </c>
      <c r="B304">
        <v>0.02</v>
      </c>
      <c r="C304">
        <v>8.8199999999999997E-3</v>
      </c>
      <c r="D304">
        <v>16.957822968164599</v>
      </c>
      <c r="E304">
        <v>17</v>
      </c>
      <c r="F304">
        <v>0.99751899812733003</v>
      </c>
      <c r="G304">
        <v>2.9145509116399598E-2</v>
      </c>
      <c r="H304">
        <v>0.97079913540026597</v>
      </c>
      <c r="I304" s="1">
        <v>5.5355483334750703E-5</v>
      </c>
      <c r="J304">
        <f t="shared" si="29"/>
        <v>1.5354283539828335</v>
      </c>
      <c r="K304">
        <f t="shared" si="30"/>
        <v>1.2870619125291118E-2</v>
      </c>
      <c r="L304">
        <f t="shared" si="31"/>
        <v>4.2568393528507551</v>
      </c>
      <c r="M304" s="3">
        <f t="shared" si="32"/>
        <v>1.0000000000000002</v>
      </c>
      <c r="W304">
        <f>C304/D304</f>
        <v>5.2011393305367295E-4</v>
      </c>
    </row>
    <row r="305" spans="1:13" x14ac:dyDescent="0.25">
      <c r="A305" s="1">
        <v>0.42813116920885402</v>
      </c>
      <c r="B305">
        <v>0.02</v>
      </c>
      <c r="C305">
        <v>8.9300000000000004E-3</v>
      </c>
      <c r="D305">
        <v>17.169315091350299</v>
      </c>
      <c r="E305">
        <v>18</v>
      </c>
      <c r="F305">
        <v>0.95385083840835205</v>
      </c>
      <c r="G305">
        <v>2.8791923137531102E-2</v>
      </c>
      <c r="H305">
        <v>0.97115115241387295</v>
      </c>
      <c r="I305" s="1">
        <v>5.6924448596257403E-5</v>
      </c>
      <c r="J305">
        <f t="shared" si="29"/>
        <v>1.5407293257393722</v>
      </c>
      <c r="K305">
        <f t="shared" si="30"/>
        <v>1.2713170143018633E-2</v>
      </c>
      <c r="L305">
        <f t="shared" si="31"/>
        <v>4.2447011675246342</v>
      </c>
      <c r="M305" s="3">
        <f t="shared" si="32"/>
        <v>1.0000000000000002</v>
      </c>
    </row>
    <row r="306" spans="1:13" x14ac:dyDescent="0.25">
      <c r="A306" s="1">
        <v>0.42813116920885402</v>
      </c>
      <c r="B306">
        <v>0.02</v>
      </c>
      <c r="C306">
        <v>9.0399999999999994E-3</v>
      </c>
      <c r="D306">
        <v>17.380807214536102</v>
      </c>
      <c r="E306">
        <v>18</v>
      </c>
      <c r="F306">
        <v>0.96560040080755905</v>
      </c>
      <c r="G306">
        <v>2.8886213580507102E-2</v>
      </c>
      <c r="H306">
        <v>0.97106531031573196</v>
      </c>
      <c r="I306" s="1">
        <v>4.8476103760767598E-5</v>
      </c>
      <c r="J306">
        <f t="shared" si="29"/>
        <v>1.5393093819655297</v>
      </c>
      <c r="K306">
        <f t="shared" si="30"/>
        <v>1.2751560044738973E-2</v>
      </c>
      <c r="L306">
        <f t="shared" si="31"/>
        <v>4.3144722936107138</v>
      </c>
      <c r="M306" s="3">
        <f t="shared" si="32"/>
        <v>0.99999999999999989</v>
      </c>
    </row>
    <row r="307" spans="1:13" x14ac:dyDescent="0.25">
      <c r="A307" s="1">
        <v>0.42813116920885402</v>
      </c>
      <c r="B307">
        <v>0.02</v>
      </c>
      <c r="C307">
        <v>9.1500000000000001E-3</v>
      </c>
      <c r="D307">
        <v>17.592299337721801</v>
      </c>
      <c r="E307">
        <v>18</v>
      </c>
      <c r="F307">
        <v>0.97734996320676604</v>
      </c>
      <c r="G307">
        <v>2.8981124148433401E-2</v>
      </c>
      <c r="H307">
        <v>0.97097765400037805</v>
      </c>
      <c r="I307" s="1">
        <v>4.1221851188727802E-5</v>
      </c>
      <c r="J307">
        <f t="shared" ref="J307:J360" si="33">-LOG(G307)</f>
        <v>1.5378847726953229</v>
      </c>
      <c r="K307">
        <f t="shared" ref="K307:K360" si="34">-LOG(H307)</f>
        <v>1.2790764794363479E-2</v>
      </c>
      <c r="L307">
        <f t="shared" ref="L307:L360" si="35">-LOG(I307)</f>
        <v>4.3848725088450866</v>
      </c>
      <c r="M307" s="3">
        <f t="shared" ref="M307:M360" si="36">G307+H307+I307</f>
        <v>1.0000000000000002</v>
      </c>
    </row>
    <row r="308" spans="1:13" x14ac:dyDescent="0.25">
      <c r="A308" s="1">
        <v>0.42813116920885402</v>
      </c>
      <c r="B308">
        <v>0.02</v>
      </c>
      <c r="C308">
        <v>9.2599999999999991E-3</v>
      </c>
      <c r="D308">
        <v>17.803791460907501</v>
      </c>
      <c r="E308">
        <v>18</v>
      </c>
      <c r="F308">
        <v>0.98909952560597303</v>
      </c>
      <c r="G308">
        <v>2.9076660986204501E-2</v>
      </c>
      <c r="H308">
        <v>0.97088833750718095</v>
      </c>
      <c r="I308" s="1">
        <v>3.5001506614712203E-5</v>
      </c>
      <c r="J308">
        <f t="shared" si="33"/>
        <v>1.5364554670882775</v>
      </c>
      <c r="K308">
        <f t="shared" si="34"/>
        <v>1.2830715707902769E-2</v>
      </c>
      <c r="L308">
        <f t="shared" si="35"/>
        <v>4.4559132613533414</v>
      </c>
      <c r="M308" s="3">
        <f t="shared" si="36"/>
        <v>1.0000000000000002</v>
      </c>
    </row>
    <row r="309" spans="1:13" x14ac:dyDescent="0.25">
      <c r="A309" s="1">
        <v>0.42813116920885402</v>
      </c>
      <c r="B309">
        <v>0.02</v>
      </c>
      <c r="C309">
        <v>9.3699999999999999E-3</v>
      </c>
      <c r="D309">
        <v>18.015283584093201</v>
      </c>
      <c r="E309">
        <v>19</v>
      </c>
      <c r="F309">
        <v>0.94817282021543403</v>
      </c>
      <c r="G309">
        <v>2.87465774609201E-2</v>
      </c>
      <c r="H309">
        <v>0.971217542088885</v>
      </c>
      <c r="I309" s="1">
        <v>3.5880450195011399E-5</v>
      </c>
      <c r="J309">
        <f t="shared" si="33"/>
        <v>1.541413854567987</v>
      </c>
      <c r="K309">
        <f t="shared" si="34"/>
        <v>1.2683481989985781E-2</v>
      </c>
      <c r="L309">
        <f t="shared" si="35"/>
        <v>4.4451421164645497</v>
      </c>
      <c r="M309" s="3">
        <f t="shared" si="36"/>
        <v>1.0000000000000002</v>
      </c>
    </row>
    <row r="310" spans="1:13" x14ac:dyDescent="0.25">
      <c r="A310" s="1">
        <v>0.42813116920885402</v>
      </c>
      <c r="B310">
        <v>0.02</v>
      </c>
      <c r="C310">
        <v>9.4800000000000006E-3</v>
      </c>
      <c r="D310">
        <v>18.226775707279</v>
      </c>
      <c r="E310">
        <v>19</v>
      </c>
      <c r="F310">
        <v>0.95930398459362998</v>
      </c>
      <c r="G310">
        <v>2.8835608055941601E-2</v>
      </c>
      <c r="H310">
        <v>0.97113381435864998</v>
      </c>
      <c r="I310" s="1">
        <v>3.0577585409276599E-5</v>
      </c>
      <c r="J310">
        <f t="shared" si="33"/>
        <v>1.5400708861966999</v>
      </c>
      <c r="K310">
        <f t="shared" si="34"/>
        <v>1.2720923713518621E-2</v>
      </c>
      <c r="L310">
        <f t="shared" si="35"/>
        <v>4.5145968120835986</v>
      </c>
      <c r="M310" s="3">
        <f t="shared" si="36"/>
        <v>1.0000000000000009</v>
      </c>
    </row>
    <row r="311" spans="1:13" x14ac:dyDescent="0.25">
      <c r="A311" s="1">
        <v>0.42813116920885402</v>
      </c>
      <c r="B311">
        <v>0.02</v>
      </c>
      <c r="C311">
        <v>9.5899999999999996E-3</v>
      </c>
      <c r="D311">
        <v>18.438267830464699</v>
      </c>
      <c r="E311">
        <v>19</v>
      </c>
      <c r="F311">
        <v>0.97043514897182603</v>
      </c>
      <c r="G311">
        <v>2.8925192295284001E-2</v>
      </c>
      <c r="H311">
        <v>0.97104878465392097</v>
      </c>
      <c r="I311" s="1">
        <v>2.60230507947154E-5</v>
      </c>
      <c r="J311">
        <f t="shared" si="33"/>
        <v>1.5387237451678071</v>
      </c>
      <c r="K311">
        <f t="shared" si="34"/>
        <v>1.2758950963483728E-2</v>
      </c>
      <c r="L311">
        <f t="shared" si="35"/>
        <v>4.5846417905706325</v>
      </c>
      <c r="M311" s="3">
        <f t="shared" si="36"/>
        <v>0.99999999999999967</v>
      </c>
    </row>
    <row r="312" spans="1:13" x14ac:dyDescent="0.25">
      <c r="A312" s="1">
        <v>0.42813116920885402</v>
      </c>
      <c r="B312">
        <v>0.02</v>
      </c>
      <c r="C312">
        <v>9.7000000000000003E-3</v>
      </c>
      <c r="D312">
        <v>18.649759953650399</v>
      </c>
      <c r="E312">
        <v>19</v>
      </c>
      <c r="F312">
        <v>0.98156631335002198</v>
      </c>
      <c r="G312">
        <v>2.90153353644916E-2</v>
      </c>
      <c r="H312">
        <v>0.97096254831739204</v>
      </c>
      <c r="I312" s="1">
        <v>2.2116318116891498E-5</v>
      </c>
      <c r="J312">
        <f t="shared" si="33"/>
        <v>1.5373724054163069</v>
      </c>
      <c r="K312">
        <f t="shared" si="34"/>
        <v>1.2797521248304243E-2</v>
      </c>
      <c r="L312">
        <f t="shared" si="35"/>
        <v>4.6552871718795767</v>
      </c>
      <c r="M312" s="3">
        <f t="shared" si="36"/>
        <v>1.0000000000000007</v>
      </c>
    </row>
    <row r="313" spans="1:13" x14ac:dyDescent="0.25">
      <c r="A313" s="1">
        <v>0.42813116920885402</v>
      </c>
      <c r="B313">
        <v>0.02</v>
      </c>
      <c r="C313">
        <v>9.8099999999999993E-3</v>
      </c>
      <c r="D313">
        <v>18.861252076836202</v>
      </c>
      <c r="E313">
        <v>19</v>
      </c>
      <c r="F313">
        <v>0.99269747772821804</v>
      </c>
      <c r="G313">
        <v>2.9106042513928801E-2</v>
      </c>
      <c r="H313">
        <v>0.97087518781501503</v>
      </c>
      <c r="I313" s="1">
        <v>1.876967105679E-5</v>
      </c>
      <c r="J313">
        <f t="shared" si="33"/>
        <v>1.5360168406347923</v>
      </c>
      <c r="K313">
        <f t="shared" si="34"/>
        <v>1.2836597823486878E-2</v>
      </c>
      <c r="L313">
        <f t="shared" si="35"/>
        <v>4.7265433384320774</v>
      </c>
      <c r="M313" s="3">
        <f t="shared" si="36"/>
        <v>1.0000000000000007</v>
      </c>
    </row>
    <row r="314" spans="1:13" x14ac:dyDescent="0.25">
      <c r="A314" s="1">
        <v>0.42813116920885402</v>
      </c>
      <c r="B314">
        <v>0.02</v>
      </c>
      <c r="C314">
        <v>9.92E-3</v>
      </c>
      <c r="D314">
        <v>19.072744200021901</v>
      </c>
      <c r="E314">
        <v>20</v>
      </c>
      <c r="F314">
        <v>0.95363721000109403</v>
      </c>
      <c r="G314">
        <v>2.8790214551154499E-2</v>
      </c>
      <c r="H314">
        <v>0.97119050538317997</v>
      </c>
      <c r="I314" s="1">
        <v>1.9280065665526498E-5</v>
      </c>
      <c r="J314">
        <f t="shared" si="33"/>
        <v>1.5407550986496954</v>
      </c>
      <c r="K314">
        <f t="shared" si="34"/>
        <v>1.26955720264872E-2</v>
      </c>
      <c r="L314">
        <f t="shared" si="35"/>
        <v>4.7148914912772106</v>
      </c>
      <c r="M314" s="3">
        <f t="shared" si="36"/>
        <v>1</v>
      </c>
    </row>
    <row r="315" spans="1:13" x14ac:dyDescent="0.25">
      <c r="A315" s="1">
        <v>0.42813116920885402</v>
      </c>
      <c r="B315">
        <v>0.02</v>
      </c>
      <c r="C315">
        <v>1.0030000000000001E-2</v>
      </c>
      <c r="D315">
        <v>19.284236323207601</v>
      </c>
      <c r="E315">
        <v>20</v>
      </c>
      <c r="F315">
        <v>0.96421181616037999</v>
      </c>
      <c r="G315">
        <v>2.8875038032675999E-2</v>
      </c>
      <c r="H315">
        <v>0.97110854170124905</v>
      </c>
      <c r="I315" s="1">
        <v>1.6420266074960701E-5</v>
      </c>
      <c r="J315">
        <f t="shared" si="33"/>
        <v>1.5394774350696541</v>
      </c>
      <c r="K315">
        <f t="shared" si="34"/>
        <v>1.2732225882497308E-2</v>
      </c>
      <c r="L315">
        <f t="shared" si="35"/>
        <v>4.7846198098261414</v>
      </c>
      <c r="M315" s="3">
        <f t="shared" si="36"/>
        <v>1</v>
      </c>
    </row>
    <row r="316" spans="1:13" x14ac:dyDescent="0.25">
      <c r="A316" s="1">
        <v>0.42813116920885402</v>
      </c>
      <c r="B316">
        <v>0.02</v>
      </c>
      <c r="C316">
        <v>1.014E-2</v>
      </c>
      <c r="D316">
        <v>19.495728446393301</v>
      </c>
      <c r="E316">
        <v>20</v>
      </c>
      <c r="F316">
        <v>0.97478642231966595</v>
      </c>
      <c r="G316">
        <v>2.89603632353444E-2</v>
      </c>
      <c r="H316">
        <v>0.97102567028679798</v>
      </c>
      <c r="I316" s="1">
        <v>1.39664778581332E-5</v>
      </c>
      <c r="J316">
        <f t="shared" si="33"/>
        <v>1.538195995302363</v>
      </c>
      <c r="K316">
        <f t="shared" si="34"/>
        <v>1.276928881852233E-2</v>
      </c>
      <c r="L316">
        <f t="shared" si="35"/>
        <v>4.8549131028076733</v>
      </c>
      <c r="M316" s="3">
        <f t="shared" si="36"/>
        <v>1.0000000000000007</v>
      </c>
    </row>
    <row r="317" spans="1:13" x14ac:dyDescent="0.25">
      <c r="A317" s="1">
        <v>0.42813116920885402</v>
      </c>
      <c r="B317">
        <v>0.02</v>
      </c>
      <c r="C317">
        <v>1.025E-2</v>
      </c>
      <c r="D317">
        <v>19.7072205695791</v>
      </c>
      <c r="E317">
        <v>20</v>
      </c>
      <c r="F317">
        <v>0.98536102847895302</v>
      </c>
      <c r="G317">
        <v>2.90461946277835E-2</v>
      </c>
      <c r="H317">
        <v>0.97094194169289505</v>
      </c>
      <c r="I317" s="1">
        <v>1.1863679321806499E-5</v>
      </c>
      <c r="J317">
        <f t="shared" si="33"/>
        <v>1.5369107569193761</v>
      </c>
      <c r="K317">
        <f t="shared" si="34"/>
        <v>1.280673832705973E-2</v>
      </c>
      <c r="L317">
        <f t="shared" si="35"/>
        <v>4.9257806009085447</v>
      </c>
      <c r="M317" s="3">
        <f t="shared" si="36"/>
        <v>1.0000000000000002</v>
      </c>
    </row>
    <row r="318" spans="1:13" x14ac:dyDescent="0.25">
      <c r="A318" s="1">
        <v>0.42813116920885402</v>
      </c>
      <c r="B318">
        <v>0.02</v>
      </c>
      <c r="C318">
        <v>1.0359999999999999E-2</v>
      </c>
      <c r="D318">
        <v>19.918712692764799</v>
      </c>
      <c r="E318">
        <v>20</v>
      </c>
      <c r="F318">
        <v>0.99593563463823898</v>
      </c>
      <c r="G318">
        <v>2.9132536731829702E-2</v>
      </c>
      <c r="H318">
        <v>0.97085739932357695</v>
      </c>
      <c r="I318" s="1">
        <v>1.0063944593627301E-5</v>
      </c>
      <c r="J318">
        <f t="shared" si="33"/>
        <v>1.5356216972923724</v>
      </c>
      <c r="K318">
        <f t="shared" si="34"/>
        <v>1.284455509188143E-2</v>
      </c>
      <c r="L318">
        <f t="shared" si="35"/>
        <v>4.9972317628713983</v>
      </c>
      <c r="M318" s="3">
        <f t="shared" si="36"/>
        <v>1.0000000000000002</v>
      </c>
    </row>
    <row r="319" spans="1:13" x14ac:dyDescent="0.25">
      <c r="A319" s="1">
        <v>0.42813116920885402</v>
      </c>
      <c r="B319">
        <v>0.02</v>
      </c>
      <c r="C319">
        <v>1.047E-2</v>
      </c>
      <c r="D319">
        <v>20.130204815950499</v>
      </c>
      <c r="E319">
        <v>21</v>
      </c>
      <c r="F319">
        <v>0.95858118171192896</v>
      </c>
      <c r="G319">
        <v>2.8829810120224099E-2</v>
      </c>
      <c r="H319">
        <v>0.971159833094841</v>
      </c>
      <c r="I319" s="1">
        <v>1.03567849347414E-5</v>
      </c>
      <c r="J319">
        <f t="shared" si="33"/>
        <v>1.5401582179659532</v>
      </c>
      <c r="K319">
        <f t="shared" si="34"/>
        <v>1.2709288198395206E-2</v>
      </c>
      <c r="L319">
        <f t="shared" si="35"/>
        <v>4.9847750420621484</v>
      </c>
      <c r="M319" s="3">
        <f t="shared" si="36"/>
        <v>0.99999999999999989</v>
      </c>
    </row>
    <row r="320" spans="1:13" x14ac:dyDescent="0.25">
      <c r="A320" s="1">
        <v>0.42813116920885402</v>
      </c>
      <c r="B320">
        <v>0.02</v>
      </c>
      <c r="C320">
        <v>1.0580000000000001E-2</v>
      </c>
      <c r="D320">
        <v>20.341696939136199</v>
      </c>
      <c r="E320">
        <v>21</v>
      </c>
      <c r="F320">
        <v>0.96865223519696397</v>
      </c>
      <c r="G320">
        <v>2.89108058723457E-2</v>
      </c>
      <c r="H320">
        <v>0.97108037862239105</v>
      </c>
      <c r="I320" s="1">
        <v>8.8155052640709807E-6</v>
      </c>
      <c r="J320">
        <f t="shared" si="33"/>
        <v>1.5389398024478138</v>
      </c>
      <c r="K320">
        <f t="shared" si="34"/>
        <v>1.2744821021532758E-2</v>
      </c>
      <c r="L320">
        <f t="shared" si="35"/>
        <v>5.0547527908962131</v>
      </c>
      <c r="M320" s="3">
        <f t="shared" si="36"/>
        <v>1.0000000000000009</v>
      </c>
    </row>
    <row r="321" spans="1:13" x14ac:dyDescent="0.25">
      <c r="A321" s="1">
        <v>0.42813116920885402</v>
      </c>
      <c r="B321">
        <v>0.02</v>
      </c>
      <c r="C321">
        <v>1.069E-2</v>
      </c>
      <c r="D321">
        <v>20.553189062322001</v>
      </c>
      <c r="E321">
        <v>21</v>
      </c>
      <c r="F321">
        <v>0.97872328868199798</v>
      </c>
      <c r="G321">
        <v>2.8992258396512701E-2</v>
      </c>
      <c r="H321">
        <v>0.97100024736125701</v>
      </c>
      <c r="I321" s="1">
        <v>7.4942422311707599E-6</v>
      </c>
      <c r="J321">
        <f t="shared" si="33"/>
        <v>1.5377179532913769</v>
      </c>
      <c r="K321">
        <f t="shared" si="34"/>
        <v>1.2780659455934096E-2</v>
      </c>
      <c r="L321">
        <f t="shared" si="35"/>
        <v>5.1252722736173686</v>
      </c>
      <c r="M321" s="3">
        <f t="shared" si="36"/>
        <v>1.0000000000000009</v>
      </c>
    </row>
    <row r="322" spans="1:13" x14ac:dyDescent="0.25">
      <c r="A322" s="1">
        <v>0.42813116920885402</v>
      </c>
      <c r="B322">
        <v>0.02</v>
      </c>
      <c r="C322">
        <v>1.0800000000000001E-2</v>
      </c>
      <c r="D322">
        <v>20.764681185507701</v>
      </c>
      <c r="E322">
        <v>21</v>
      </c>
      <c r="F322">
        <v>0.98879434216703299</v>
      </c>
      <c r="G322">
        <v>2.9074171570909899E-2</v>
      </c>
      <c r="H322">
        <v>0.97091946548574704</v>
      </c>
      <c r="I322" s="1">
        <v>6.3629433433284598E-6</v>
      </c>
      <c r="J322">
        <f t="shared" si="33"/>
        <v>1.5364926510555135</v>
      </c>
      <c r="K322">
        <f t="shared" si="34"/>
        <v>1.281679186919497E-2</v>
      </c>
      <c r="L322">
        <f t="shared" si="35"/>
        <v>5.1963419437745193</v>
      </c>
      <c r="M322" s="3">
        <f t="shared" si="36"/>
        <v>1.0000000000000002</v>
      </c>
    </row>
    <row r="323" spans="1:13" x14ac:dyDescent="0.25">
      <c r="A323" s="1">
        <v>0.42813116920885402</v>
      </c>
      <c r="B323">
        <v>0.02</v>
      </c>
      <c r="C323">
        <v>1.091E-2</v>
      </c>
      <c r="D323">
        <v>20.976173308693401</v>
      </c>
      <c r="E323">
        <v>21</v>
      </c>
      <c r="F323">
        <v>0.998865395652067</v>
      </c>
      <c r="G323">
        <v>2.9156549317770199E-2</v>
      </c>
      <c r="H323">
        <v>0.97083805520895605</v>
      </c>
      <c r="I323" s="1">
        <v>5.3954732744905004E-6</v>
      </c>
      <c r="J323">
        <f t="shared" si="33"/>
        <v>1.5352638761334938</v>
      </c>
      <c r="K323">
        <f t="shared" si="34"/>
        <v>1.2853208397648643E-2</v>
      </c>
      <c r="L323">
        <f t="shared" si="35"/>
        <v>5.2679704543203307</v>
      </c>
      <c r="M323" s="3">
        <f t="shared" si="36"/>
        <v>1.0000000000000007</v>
      </c>
    </row>
    <row r="324" spans="1:13" x14ac:dyDescent="0.25">
      <c r="A324" s="1">
        <v>0.42813116920885402</v>
      </c>
      <c r="B324">
        <v>0.02</v>
      </c>
      <c r="C324">
        <v>1.102E-2</v>
      </c>
      <c r="D324">
        <v>21.1876654318791</v>
      </c>
      <c r="E324">
        <v>22</v>
      </c>
      <c r="F324">
        <v>0.96307570144905197</v>
      </c>
      <c r="G324">
        <v>2.88659007955409E-2</v>
      </c>
      <c r="H324">
        <v>0.97112853728556503</v>
      </c>
      <c r="I324" s="1">
        <v>5.5619188940093396E-6</v>
      </c>
      <c r="J324">
        <f t="shared" si="33"/>
        <v>1.5396148852663869</v>
      </c>
      <c r="K324">
        <f t="shared" si="34"/>
        <v>1.2723283645707453E-2</v>
      </c>
      <c r="L324">
        <f t="shared" si="35"/>
        <v>5.2547753484709636</v>
      </c>
      <c r="M324" s="3">
        <f t="shared" si="36"/>
        <v>0.99999999999999989</v>
      </c>
    </row>
    <row r="325" spans="1:13" x14ac:dyDescent="0.25">
      <c r="A325" s="1">
        <v>0.42813116920885402</v>
      </c>
      <c r="B325">
        <v>0.02</v>
      </c>
      <c r="C325">
        <v>1.1129999999999999E-2</v>
      </c>
      <c r="D325">
        <v>21.3991575550649</v>
      </c>
      <c r="E325">
        <v>22</v>
      </c>
      <c r="F325">
        <v>0.97268897977567603</v>
      </c>
      <c r="G325">
        <v>2.8943399132762001E-2</v>
      </c>
      <c r="H325">
        <v>0.97105186915208597</v>
      </c>
      <c r="I325" s="1">
        <v>4.7317151522427798E-6</v>
      </c>
      <c r="J325">
        <f t="shared" si="33"/>
        <v>1.5384504663782121</v>
      </c>
      <c r="K325">
        <f t="shared" si="34"/>
        <v>1.2757571446382105E-2</v>
      </c>
      <c r="L325">
        <f t="shared" si="35"/>
        <v>5.3249814076477957</v>
      </c>
      <c r="M325" s="3">
        <f t="shared" si="36"/>
        <v>1.0000000000000002</v>
      </c>
    </row>
    <row r="326" spans="1:13" x14ac:dyDescent="0.25">
      <c r="A326" s="1">
        <v>0.42813116920885402</v>
      </c>
      <c r="B326">
        <v>0.02</v>
      </c>
      <c r="C326">
        <v>1.124E-2</v>
      </c>
      <c r="D326">
        <v>21.610649678250599</v>
      </c>
      <c r="E326">
        <v>22</v>
      </c>
      <c r="F326">
        <v>0.98230225810229999</v>
      </c>
      <c r="G326">
        <v>2.9021315072454899E-2</v>
      </c>
      <c r="H326">
        <v>0.97097466431508905</v>
      </c>
      <c r="I326" s="1">
        <v>4.02061245600724E-6</v>
      </c>
      <c r="J326">
        <f t="shared" si="33"/>
        <v>1.5372829118235001</v>
      </c>
      <c r="K326">
        <f t="shared" si="34"/>
        <v>1.2792102009300628E-2</v>
      </c>
      <c r="L326">
        <f t="shared" si="35"/>
        <v>5.3957077862178657</v>
      </c>
      <c r="M326" s="3">
        <f t="shared" si="36"/>
        <v>0.99999999999999989</v>
      </c>
    </row>
    <row r="327" spans="1:13" x14ac:dyDescent="0.25">
      <c r="A327" s="1">
        <v>0.42813116920885402</v>
      </c>
      <c r="B327">
        <v>0.02</v>
      </c>
      <c r="C327">
        <v>1.1350000000000001E-2</v>
      </c>
      <c r="D327">
        <v>21.822141801436299</v>
      </c>
      <c r="E327">
        <v>22</v>
      </c>
      <c r="F327">
        <v>0.99191553642892405</v>
      </c>
      <c r="G327">
        <v>2.9099652002021002E-2</v>
      </c>
      <c r="H327">
        <v>0.97089693577231295</v>
      </c>
      <c r="I327" s="1">
        <v>3.4122256662467799E-6</v>
      </c>
      <c r="J327">
        <f t="shared" si="33"/>
        <v>1.5361122046397175</v>
      </c>
      <c r="K327">
        <f t="shared" si="34"/>
        <v>1.2826869578104406E-2</v>
      </c>
      <c r="L327">
        <f t="shared" si="35"/>
        <v>5.4669622546543168</v>
      </c>
      <c r="M327" s="3">
        <f t="shared" si="36"/>
        <v>1.0000000000000002</v>
      </c>
    </row>
    <row r="328" spans="1:13" x14ac:dyDescent="0.25">
      <c r="A328" s="1">
        <v>0.42813116920885402</v>
      </c>
      <c r="B328">
        <v>0.02</v>
      </c>
      <c r="C328">
        <v>1.146E-2</v>
      </c>
      <c r="D328">
        <v>22.033633924621999</v>
      </c>
      <c r="E328">
        <v>23</v>
      </c>
      <c r="F328">
        <v>0.95798408367921895</v>
      </c>
      <c r="G328">
        <v>2.8825022263935001E-2</v>
      </c>
      <c r="H328">
        <v>0.97117146985845404</v>
      </c>
      <c r="I328" s="1">
        <v>3.5078776115647801E-6</v>
      </c>
      <c r="J328">
        <f t="shared" si="33"/>
        <v>1.540230348591793</v>
      </c>
      <c r="K328">
        <f t="shared" si="34"/>
        <v>1.2704084367085137E-2</v>
      </c>
      <c r="L328">
        <f t="shared" si="35"/>
        <v>5.4549555674010062</v>
      </c>
      <c r="M328" s="3">
        <f t="shared" si="36"/>
        <v>1.0000000000000007</v>
      </c>
    </row>
    <row r="329" spans="1:13" x14ac:dyDescent="0.25">
      <c r="A329" s="1">
        <v>0.42813116920885402</v>
      </c>
      <c r="B329">
        <v>0.02</v>
      </c>
      <c r="C329">
        <v>1.157E-2</v>
      </c>
      <c r="D329">
        <v>22.245126047807801</v>
      </c>
      <c r="E329">
        <v>23</v>
      </c>
      <c r="F329">
        <v>0.96717939338294701</v>
      </c>
      <c r="G329">
        <v>2.8898932222125698E-2</v>
      </c>
      <c r="H329">
        <v>0.971098081555683</v>
      </c>
      <c r="I329" s="1">
        <v>2.9862221912028301E-6</v>
      </c>
      <c r="J329">
        <f t="shared" si="33"/>
        <v>1.5391182035619888</v>
      </c>
      <c r="K329">
        <f t="shared" si="34"/>
        <v>1.2736903843580219E-2</v>
      </c>
      <c r="L329">
        <f t="shared" si="35"/>
        <v>5.5248778815328627</v>
      </c>
      <c r="M329" s="3">
        <f t="shared" si="36"/>
        <v>0.99999999999999989</v>
      </c>
    </row>
    <row r="330" spans="1:13" x14ac:dyDescent="0.25">
      <c r="A330" s="1">
        <v>0.42813116920885402</v>
      </c>
      <c r="B330">
        <v>0.02</v>
      </c>
      <c r="C330">
        <v>1.1679999999999999E-2</v>
      </c>
      <c r="D330">
        <v>22.456618170993501</v>
      </c>
      <c r="E330">
        <v>23</v>
      </c>
      <c r="F330">
        <v>0.97637470308667396</v>
      </c>
      <c r="G330">
        <v>2.8973222497499399E-2</v>
      </c>
      <c r="H330">
        <v>0.97102423824762296</v>
      </c>
      <c r="I330" s="1">
        <v>2.5392548779147499E-6</v>
      </c>
      <c r="J330">
        <f t="shared" si="33"/>
        <v>1.5380031984431202</v>
      </c>
      <c r="K330">
        <f t="shared" si="34"/>
        <v>1.2769929303309923E-2</v>
      </c>
      <c r="L330">
        <f t="shared" si="35"/>
        <v>5.59529370459442</v>
      </c>
      <c r="M330" s="3">
        <f t="shared" si="36"/>
        <v>1.0000000000000002</v>
      </c>
    </row>
    <row r="331" spans="1:13" x14ac:dyDescent="0.25">
      <c r="A331" s="1">
        <v>0.42813116920885402</v>
      </c>
      <c r="B331">
        <v>0.02</v>
      </c>
      <c r="C331">
        <v>1.179E-2</v>
      </c>
      <c r="D331">
        <v>22.668110294179201</v>
      </c>
      <c r="E331">
        <v>23</v>
      </c>
      <c r="F331">
        <v>0.98557001279040102</v>
      </c>
      <c r="G331">
        <v>2.9047896035605699E-2</v>
      </c>
      <c r="H331">
        <v>0.97094994726335704</v>
      </c>
      <c r="I331" s="1">
        <v>2.1567010372685301E-6</v>
      </c>
      <c r="J331">
        <f t="shared" si="33"/>
        <v>1.5368853184618523</v>
      </c>
      <c r="K331">
        <f t="shared" si="34"/>
        <v>1.280315751486733E-2</v>
      </c>
      <c r="L331">
        <f t="shared" si="35"/>
        <v>5.6662100527941837</v>
      </c>
      <c r="M331" s="3">
        <f t="shared" si="36"/>
        <v>1</v>
      </c>
    </row>
    <row r="332" spans="1:13" x14ac:dyDescent="0.25">
      <c r="A332" s="1">
        <v>0.42813116920885402</v>
      </c>
      <c r="B332">
        <v>0.02</v>
      </c>
      <c r="C332">
        <v>1.1900000000000001E-2</v>
      </c>
      <c r="D332">
        <v>22.879602417365</v>
      </c>
      <c r="E332">
        <v>23</v>
      </c>
      <c r="F332">
        <v>0.99476532249412797</v>
      </c>
      <c r="G332">
        <v>2.9122955812514999E-2</v>
      </c>
      <c r="H332">
        <v>0.97087521454638703</v>
      </c>
      <c r="I332" s="1">
        <v>1.82964109803559E-6</v>
      </c>
      <c r="J332">
        <f t="shared" si="33"/>
        <v>1.5357645487299183</v>
      </c>
      <c r="K332">
        <f t="shared" si="34"/>
        <v>1.2836585865938326E-2</v>
      </c>
      <c r="L332">
        <f t="shared" si="35"/>
        <v>5.7376340930178298</v>
      </c>
      <c r="M332" s="3">
        <f t="shared" si="36"/>
        <v>1</v>
      </c>
    </row>
    <row r="333" spans="1:13" x14ac:dyDescent="0.25">
      <c r="A333" s="1">
        <v>0.42813116920885402</v>
      </c>
      <c r="B333">
        <v>0.02</v>
      </c>
      <c r="C333">
        <v>1.201E-2</v>
      </c>
      <c r="D333">
        <v>23.091094540550699</v>
      </c>
      <c r="E333">
        <v>24</v>
      </c>
      <c r="F333">
        <v>0.96212893918961195</v>
      </c>
      <c r="G333">
        <v>2.88582908462343E-2</v>
      </c>
      <c r="H333">
        <v>0.971139825230946</v>
      </c>
      <c r="I333" s="1">
        <v>1.88392281953302E-6</v>
      </c>
      <c r="J333">
        <f t="shared" si="33"/>
        <v>1.539729393894973</v>
      </c>
      <c r="K333">
        <f t="shared" si="34"/>
        <v>1.2718235638454036E-2</v>
      </c>
      <c r="L333">
        <f t="shared" si="35"/>
        <v>5.7249368933358769</v>
      </c>
      <c r="M333" s="3">
        <f t="shared" si="36"/>
        <v>0.99999999999999978</v>
      </c>
    </row>
    <row r="334" spans="1:13" x14ac:dyDescent="0.25">
      <c r="A334" s="1">
        <v>0.42813116920885402</v>
      </c>
      <c r="B334">
        <v>0.02</v>
      </c>
      <c r="C334">
        <v>1.2120000000000001E-2</v>
      </c>
      <c r="D334">
        <v>23.302586663736399</v>
      </c>
      <c r="E334">
        <v>24</v>
      </c>
      <c r="F334">
        <v>0.97094111098901703</v>
      </c>
      <c r="G334">
        <v>2.8929277563939499E-2</v>
      </c>
      <c r="H334">
        <v>0.97106911945064001</v>
      </c>
      <c r="I334" s="1">
        <v>1.60298542090689E-6</v>
      </c>
      <c r="J334">
        <f t="shared" si="33"/>
        <v>1.5386624116306942</v>
      </c>
      <c r="K334">
        <f t="shared" si="34"/>
        <v>1.274985646928504E-2</v>
      </c>
      <c r="L334">
        <f t="shared" si="35"/>
        <v>5.7950704275201419</v>
      </c>
      <c r="M334" s="3">
        <f t="shared" si="36"/>
        <v>1.0000000000000004</v>
      </c>
    </row>
    <row r="335" spans="1:13" x14ac:dyDescent="0.25">
      <c r="A335" s="1">
        <v>0.42813116920885402</v>
      </c>
      <c r="B335">
        <v>0.02</v>
      </c>
      <c r="C335">
        <v>1.223E-2</v>
      </c>
      <c r="D335">
        <v>23.514078786922099</v>
      </c>
      <c r="E335">
        <v>24</v>
      </c>
      <c r="F335">
        <v>0.979753282788422</v>
      </c>
      <c r="G335">
        <v>2.9000614669134801E-2</v>
      </c>
      <c r="H335">
        <v>0.97099802288153403</v>
      </c>
      <c r="I335" s="1">
        <v>1.36244933195499E-6</v>
      </c>
      <c r="J335">
        <f t="shared" si="33"/>
        <v>1.5375927971153736</v>
      </c>
      <c r="K335">
        <f t="shared" si="34"/>
        <v>1.2781654389125952E-2</v>
      </c>
      <c r="L335">
        <f t="shared" si="35"/>
        <v>5.8656796397019768</v>
      </c>
      <c r="M335" s="3">
        <f t="shared" si="36"/>
        <v>1.0000000000000009</v>
      </c>
    </row>
    <row r="336" spans="1:13" x14ac:dyDescent="0.25">
      <c r="A336" s="1">
        <v>0.42813116920885402</v>
      </c>
      <c r="B336">
        <v>0.02</v>
      </c>
      <c r="C336">
        <v>1.234E-2</v>
      </c>
      <c r="D336">
        <v>23.725570910107901</v>
      </c>
      <c r="E336">
        <v>24</v>
      </c>
      <c r="F336">
        <v>0.98856545458782696</v>
      </c>
      <c r="G336">
        <v>2.9072304764685801E-2</v>
      </c>
      <c r="H336">
        <v>0.97092653851337396</v>
      </c>
      <c r="I336" s="1">
        <v>1.1567219402698999E-6</v>
      </c>
      <c r="J336">
        <f t="shared" si="33"/>
        <v>1.536520537307382</v>
      </c>
      <c r="K336">
        <f t="shared" si="34"/>
        <v>1.2813628099398178E-2</v>
      </c>
      <c r="L336">
        <f t="shared" si="35"/>
        <v>5.9367710268042924</v>
      </c>
      <c r="M336" s="3">
        <f t="shared" si="36"/>
        <v>1</v>
      </c>
    </row>
    <row r="337" spans="1:13" x14ac:dyDescent="0.25">
      <c r="A337" s="1">
        <v>0.42813116920885402</v>
      </c>
      <c r="B337">
        <v>0.02</v>
      </c>
      <c r="C337">
        <v>1.2449999999999999E-2</v>
      </c>
      <c r="D337">
        <v>23.937063033293601</v>
      </c>
      <c r="E337">
        <v>24</v>
      </c>
      <c r="F337">
        <v>0.99737762638723304</v>
      </c>
      <c r="G337">
        <v>2.9144350479324399E-2</v>
      </c>
      <c r="H337">
        <v>0.97085466856636404</v>
      </c>
      <c r="I337" s="1">
        <v>9.8095431128634708E-7</v>
      </c>
      <c r="J337">
        <f t="shared" si="33"/>
        <v>1.5354456190677674</v>
      </c>
      <c r="K337">
        <f t="shared" si="34"/>
        <v>1.2845776645590239E-2</v>
      </c>
      <c r="L337">
        <f t="shared" si="35"/>
        <v>6.0083512197538989</v>
      </c>
      <c r="M337" s="3">
        <f t="shared" si="36"/>
        <v>0.99999999999999978</v>
      </c>
    </row>
    <row r="338" spans="1:13" x14ac:dyDescent="0.25">
      <c r="A338" s="1">
        <v>0.42813116920885402</v>
      </c>
      <c r="B338">
        <v>0.02</v>
      </c>
      <c r="C338">
        <v>1.256E-2</v>
      </c>
      <c r="D338">
        <v>24.148555156479301</v>
      </c>
      <c r="E338">
        <v>25</v>
      </c>
      <c r="F338">
        <v>0.96594220625917204</v>
      </c>
      <c r="G338">
        <v>2.8888965895313399E-2</v>
      </c>
      <c r="H338">
        <v>0.97111002255704104</v>
      </c>
      <c r="I338" s="1">
        <v>1.0115476458505099E-6</v>
      </c>
      <c r="J338">
        <f t="shared" si="33"/>
        <v>1.5392680038116378</v>
      </c>
      <c r="K338">
        <f t="shared" si="34"/>
        <v>1.2731563621811728E-2</v>
      </c>
      <c r="L338">
        <f t="shared" si="35"/>
        <v>5.9950136563013521</v>
      </c>
      <c r="M338" s="3">
        <f t="shared" si="36"/>
        <v>1.0000000000000002</v>
      </c>
    </row>
    <row r="339" spans="1:13" x14ac:dyDescent="0.25">
      <c r="A339" s="1">
        <v>0.42813116920885402</v>
      </c>
      <c r="B339">
        <v>0.02</v>
      </c>
      <c r="C339">
        <v>1.2670000000000001E-2</v>
      </c>
      <c r="D339">
        <v>24.360047279665</v>
      </c>
      <c r="E339">
        <v>25</v>
      </c>
      <c r="F339">
        <v>0.97440189118660203</v>
      </c>
      <c r="G339">
        <v>2.8957251664825299E-2</v>
      </c>
      <c r="H339">
        <v>0.97104188802045099</v>
      </c>
      <c r="I339" s="1">
        <v>8.6031472380654698E-7</v>
      </c>
      <c r="J339">
        <f t="shared" si="33"/>
        <v>1.5382426594445286</v>
      </c>
      <c r="K339">
        <f t="shared" si="34"/>
        <v>1.2762035443422668E-2</v>
      </c>
      <c r="L339">
        <f t="shared" si="35"/>
        <v>6.0653426443279104</v>
      </c>
      <c r="M339" s="3">
        <f t="shared" si="36"/>
        <v>1.0000000000000002</v>
      </c>
    </row>
    <row r="340" spans="1:13" x14ac:dyDescent="0.25">
      <c r="A340" s="1">
        <v>0.42813116920885402</v>
      </c>
      <c r="B340">
        <v>0.02</v>
      </c>
      <c r="C340">
        <v>1.278E-2</v>
      </c>
      <c r="D340">
        <v>24.571539402850799</v>
      </c>
      <c r="E340">
        <v>25</v>
      </c>
      <c r="F340">
        <v>0.98286157611403102</v>
      </c>
      <c r="G340">
        <v>2.90258612905482E-2</v>
      </c>
      <c r="H340">
        <v>0.97097340779039798</v>
      </c>
      <c r="I340" s="1">
        <v>7.3091905451305404E-7</v>
      </c>
      <c r="J340">
        <f t="shared" si="33"/>
        <v>1.5372148844857656</v>
      </c>
      <c r="K340">
        <f t="shared" si="34"/>
        <v>1.2792664024060494E-2</v>
      </c>
      <c r="L340">
        <f t="shared" si="35"/>
        <v>6.1361307162361411</v>
      </c>
      <c r="M340" s="3">
        <f t="shared" si="36"/>
        <v>1.0000000000000007</v>
      </c>
    </row>
    <row r="341" spans="1:13" x14ac:dyDescent="0.25">
      <c r="A341" s="1">
        <v>0.42813116920885402</v>
      </c>
      <c r="B341">
        <v>0.02</v>
      </c>
      <c r="C341">
        <v>1.289E-2</v>
      </c>
      <c r="D341">
        <v>24.783031526036499</v>
      </c>
      <c r="E341">
        <v>25</v>
      </c>
      <c r="F341">
        <v>0.99132126104146001</v>
      </c>
      <c r="G341">
        <v>2.9094797083823998E-2</v>
      </c>
      <c r="H341">
        <v>0.97090458259573198</v>
      </c>
      <c r="I341" s="1">
        <v>6.2032044442178996E-7</v>
      </c>
      <c r="J341">
        <f t="shared" si="33"/>
        <v>1.5361846673649795</v>
      </c>
      <c r="K341">
        <f t="shared" si="34"/>
        <v>1.2823449070721363E-2</v>
      </c>
      <c r="L341">
        <f t="shared" si="35"/>
        <v>6.2073839051912278</v>
      </c>
      <c r="M341" s="3">
        <f t="shared" si="36"/>
        <v>1.0000000000000004</v>
      </c>
    </row>
    <row r="342" spans="1:13" x14ac:dyDescent="0.25">
      <c r="A342" s="1">
        <v>0.42813116920885402</v>
      </c>
      <c r="B342">
        <v>0.02</v>
      </c>
      <c r="C342">
        <v>1.2999999999999999E-2</v>
      </c>
      <c r="D342">
        <v>24.994523649222199</v>
      </c>
      <c r="E342">
        <v>25</v>
      </c>
      <c r="F342">
        <v>0.999780945968889</v>
      </c>
      <c r="G342">
        <v>2.91640613780603E-2</v>
      </c>
      <c r="H342">
        <v>0.97083541273590701</v>
      </c>
      <c r="I342" s="1">
        <v>5.2588603226687304E-7</v>
      </c>
      <c r="J342">
        <f t="shared" si="33"/>
        <v>1.5351519964288463</v>
      </c>
      <c r="K342">
        <f t="shared" si="34"/>
        <v>1.2854390482569433E-2</v>
      </c>
      <c r="L342">
        <f t="shared" si="35"/>
        <v>6.2791083640600549</v>
      </c>
      <c r="M342" s="3">
        <f t="shared" si="36"/>
        <v>0.99999999999999956</v>
      </c>
    </row>
    <row r="343" spans="1:13" x14ac:dyDescent="0.25">
      <c r="A343" s="1">
        <v>0.42813116920885402</v>
      </c>
      <c r="B343">
        <v>0.02</v>
      </c>
      <c r="C343">
        <v>1.311E-2</v>
      </c>
      <c r="D343">
        <v>25.206015772407898</v>
      </c>
      <c r="E343">
        <v>26</v>
      </c>
      <c r="F343">
        <v>0.96946214509261297</v>
      </c>
      <c r="G343">
        <v>2.8917339311316001E-2</v>
      </c>
      <c r="H343">
        <v>0.97108211765763597</v>
      </c>
      <c r="I343" s="1">
        <v>5.4303104807599199E-7</v>
      </c>
      <c r="J343">
        <f t="shared" si="33"/>
        <v>1.5388416690390485</v>
      </c>
      <c r="K343">
        <f t="shared" si="34"/>
        <v>1.274404327671259E-2</v>
      </c>
      <c r="L343">
        <f t="shared" si="35"/>
        <v>6.2651753386936724</v>
      </c>
      <c r="M343" s="3">
        <f t="shared" si="36"/>
        <v>1</v>
      </c>
    </row>
    <row r="344" spans="1:13" x14ac:dyDescent="0.25">
      <c r="A344" s="1">
        <v>0.42813116920885402</v>
      </c>
      <c r="B344">
        <v>0.02</v>
      </c>
      <c r="C344">
        <v>1.3220000000000001E-2</v>
      </c>
      <c r="D344">
        <v>25.417507895593701</v>
      </c>
      <c r="E344">
        <v>26</v>
      </c>
      <c r="F344">
        <v>0.97759645752283297</v>
      </c>
      <c r="G344">
        <v>2.8983122013640599E-2</v>
      </c>
      <c r="H344">
        <v>0.97101641633482505</v>
      </c>
      <c r="I344" s="1">
        <v>4.6165153494657003E-7</v>
      </c>
      <c r="J344">
        <f t="shared" si="33"/>
        <v>1.5378548348666485</v>
      </c>
      <c r="K344">
        <f t="shared" si="34"/>
        <v>1.2773427699245212E-2</v>
      </c>
      <c r="L344">
        <f t="shared" si="35"/>
        <v>6.3356857161139359</v>
      </c>
      <c r="M344" s="3">
        <f t="shared" si="36"/>
        <v>1.0000000000000007</v>
      </c>
    </row>
    <row r="345" spans="1:13" x14ac:dyDescent="0.25">
      <c r="A345" s="1">
        <v>0.42813116920885402</v>
      </c>
      <c r="B345">
        <v>0.02</v>
      </c>
      <c r="C345">
        <v>1.333E-2</v>
      </c>
      <c r="D345">
        <v>25.629000018779401</v>
      </c>
      <c r="E345">
        <v>26</v>
      </c>
      <c r="F345">
        <v>0.98573076995305398</v>
      </c>
      <c r="G345">
        <v>2.90492049436951E-2</v>
      </c>
      <c r="H345">
        <v>0.97095040298929303</v>
      </c>
      <c r="I345" s="1">
        <v>3.9206701258712603E-7</v>
      </c>
      <c r="J345">
        <f t="shared" si="33"/>
        <v>1.5368657494454621</v>
      </c>
      <c r="K345">
        <f t="shared" si="34"/>
        <v>1.2802953674068564E-2</v>
      </c>
      <c r="L345">
        <f t="shared" si="35"/>
        <v>6.4066396964757475</v>
      </c>
      <c r="M345" s="3">
        <f t="shared" si="36"/>
        <v>1.0000000000000007</v>
      </c>
    </row>
    <row r="346" spans="1:13" x14ac:dyDescent="0.25">
      <c r="A346" s="1">
        <v>0.42813116920885402</v>
      </c>
      <c r="B346">
        <v>0.02</v>
      </c>
      <c r="C346">
        <v>1.3440000000000001E-2</v>
      </c>
      <c r="D346">
        <v>25.8404921419651</v>
      </c>
      <c r="E346">
        <v>26</v>
      </c>
      <c r="F346">
        <v>0.99386508238327398</v>
      </c>
      <c r="G346">
        <v>2.9115590163255E-2</v>
      </c>
      <c r="H346">
        <v>0.97088407721004899</v>
      </c>
      <c r="I346" s="1">
        <v>3.3262669674401099E-7</v>
      </c>
      <c r="J346">
        <f t="shared" si="33"/>
        <v>1.5358744024631361</v>
      </c>
      <c r="K346">
        <f t="shared" si="34"/>
        <v>1.2832621413763724E-2</v>
      </c>
      <c r="L346">
        <f t="shared" si="35"/>
        <v>6.4780428970788657</v>
      </c>
      <c r="M346" s="3">
        <f t="shared" si="36"/>
        <v>1.0000000000000009</v>
      </c>
    </row>
    <row r="347" spans="1:13" x14ac:dyDescent="0.25">
      <c r="A347" s="1">
        <v>0.42813116920885402</v>
      </c>
      <c r="B347">
        <v>0.02</v>
      </c>
      <c r="C347">
        <v>1.355E-2</v>
      </c>
      <c r="D347">
        <v>26.0519842651508</v>
      </c>
      <c r="E347">
        <v>27</v>
      </c>
      <c r="F347">
        <v>0.96488830611669796</v>
      </c>
      <c r="G347">
        <v>2.8880481486117202E-2</v>
      </c>
      <c r="H347">
        <v>0.97111917587055796</v>
      </c>
      <c r="I347" s="1">
        <v>3.4264332435065702E-7</v>
      </c>
      <c r="J347">
        <f t="shared" si="33"/>
        <v>1.5393955706238416</v>
      </c>
      <c r="K347">
        <f t="shared" si="34"/>
        <v>1.2727470146587717E-2</v>
      </c>
      <c r="L347">
        <f t="shared" si="35"/>
        <v>6.465157725034139</v>
      </c>
      <c r="M347" s="3">
        <f t="shared" si="36"/>
        <v>0.99999999999999956</v>
      </c>
    </row>
    <row r="348" spans="1:13" x14ac:dyDescent="0.25">
      <c r="A348" s="1">
        <v>0.42813116920885402</v>
      </c>
      <c r="B348">
        <v>0.02</v>
      </c>
      <c r="C348">
        <v>1.366E-2</v>
      </c>
      <c r="D348">
        <v>26.263476388336599</v>
      </c>
      <c r="E348">
        <v>27</v>
      </c>
      <c r="F348">
        <v>0.97272134771617003</v>
      </c>
      <c r="G348">
        <v>2.8943660774080601E-2</v>
      </c>
      <c r="H348">
        <v>0.97105604776046595</v>
      </c>
      <c r="I348" s="1">
        <v>2.9146545313297297E-7</v>
      </c>
      <c r="J348">
        <f t="shared" si="33"/>
        <v>1.5384465404790184</v>
      </c>
      <c r="K348">
        <f t="shared" si="34"/>
        <v>1.2755702604238311E-2</v>
      </c>
      <c r="L348">
        <f t="shared" si="35"/>
        <v>6.5354129139850743</v>
      </c>
      <c r="M348" s="3">
        <f t="shared" si="36"/>
        <v>0.99999999999999967</v>
      </c>
    </row>
    <row r="349" spans="1:13" x14ac:dyDescent="0.25">
      <c r="A349" s="1">
        <v>0.42813116920885402</v>
      </c>
      <c r="B349">
        <v>0.02</v>
      </c>
      <c r="C349">
        <v>1.3769999999999999E-2</v>
      </c>
      <c r="D349">
        <v>26.474968511522299</v>
      </c>
      <c r="E349">
        <v>27</v>
      </c>
      <c r="F349">
        <v>0.98055438931564098</v>
      </c>
      <c r="G349">
        <v>2.9007117324907E-2</v>
      </c>
      <c r="H349">
        <v>0.97099263498541</v>
      </c>
      <c r="I349" s="1">
        <v>2.4768968355189801E-7</v>
      </c>
      <c r="J349">
        <f t="shared" si="33"/>
        <v>1.5374954284565989</v>
      </c>
      <c r="K349">
        <f t="shared" si="34"/>
        <v>1.2784064219004651E-2</v>
      </c>
      <c r="L349">
        <f t="shared" si="35"/>
        <v>6.6060920817055946</v>
      </c>
      <c r="M349" s="3">
        <f t="shared" si="36"/>
        <v>1.0000000000000007</v>
      </c>
    </row>
    <row r="350" spans="1:13" x14ac:dyDescent="0.25">
      <c r="A350" s="1">
        <v>0.42813116920885402</v>
      </c>
      <c r="B350">
        <v>0.02</v>
      </c>
      <c r="C350">
        <v>1.388E-2</v>
      </c>
      <c r="D350">
        <v>26.686460634707998</v>
      </c>
      <c r="E350">
        <v>27</v>
      </c>
      <c r="F350">
        <v>0.98838743091511205</v>
      </c>
      <c r="G350">
        <v>2.9070852969311799E-2</v>
      </c>
      <c r="H350">
        <v>0.97092893674988701</v>
      </c>
      <c r="I350" s="1">
        <v>2.1028080125682099E-7</v>
      </c>
      <c r="J350">
        <f t="shared" si="33"/>
        <v>1.5365422253870973</v>
      </c>
      <c r="K350">
        <f t="shared" si="34"/>
        <v>1.2812555371898956E-2</v>
      </c>
      <c r="L350">
        <f t="shared" si="35"/>
        <v>6.6772003768088677</v>
      </c>
      <c r="M350" s="3">
        <f t="shared" si="36"/>
        <v>1</v>
      </c>
    </row>
    <row r="351" spans="1:13" x14ac:dyDescent="0.25">
      <c r="A351" s="1">
        <v>0.42813116920885402</v>
      </c>
      <c r="B351">
        <v>0.02</v>
      </c>
      <c r="C351">
        <v>1.3990000000000001E-2</v>
      </c>
      <c r="D351">
        <v>26.897952757893801</v>
      </c>
      <c r="E351">
        <v>27</v>
      </c>
      <c r="F351">
        <v>0.99622047251458401</v>
      </c>
      <c r="G351">
        <v>2.9134869554176601E-2</v>
      </c>
      <c r="H351">
        <v>0.97086495210245805</v>
      </c>
      <c r="I351" s="1">
        <v>1.78343365432364E-7</v>
      </c>
      <c r="J351">
        <f t="shared" si="33"/>
        <v>1.5355869220402156</v>
      </c>
      <c r="K351">
        <f t="shared" si="34"/>
        <v>1.2841176513900184E-2</v>
      </c>
      <c r="L351">
        <f t="shared" si="35"/>
        <v>6.7487430422533441</v>
      </c>
      <c r="M351" s="3">
        <f t="shared" si="36"/>
        <v>1</v>
      </c>
    </row>
    <row r="352" spans="1:13" x14ac:dyDescent="0.25">
      <c r="A352" s="1">
        <v>0.42813116920885402</v>
      </c>
      <c r="B352">
        <v>0.02</v>
      </c>
      <c r="C352">
        <v>1.41E-2</v>
      </c>
      <c r="D352">
        <v>27.109444881079501</v>
      </c>
      <c r="E352">
        <v>28</v>
      </c>
      <c r="F352">
        <v>0.96819446003855303</v>
      </c>
      <c r="G352">
        <v>2.8907114369369699E-2</v>
      </c>
      <c r="H352">
        <v>0.97109270167745299</v>
      </c>
      <c r="I352" s="1">
        <v>1.83953176976987E-7</v>
      </c>
      <c r="J352">
        <f t="shared" si="33"/>
        <v>1.5389952592808471</v>
      </c>
      <c r="K352">
        <f t="shared" si="34"/>
        <v>1.2739309839375055E-2</v>
      </c>
      <c r="L352">
        <f t="shared" si="35"/>
        <v>6.7352927072530226</v>
      </c>
      <c r="M352" s="3">
        <f t="shared" si="36"/>
        <v>0.99999999999999967</v>
      </c>
    </row>
    <row r="353" spans="1:33" x14ac:dyDescent="0.25">
      <c r="A353" s="1">
        <v>0.42813116920885402</v>
      </c>
      <c r="B353">
        <v>0.02</v>
      </c>
      <c r="C353">
        <v>1.421E-2</v>
      </c>
      <c r="D353">
        <v>27.3209370042652</v>
      </c>
      <c r="E353">
        <v>28</v>
      </c>
      <c r="F353">
        <v>0.97574775015232895</v>
      </c>
      <c r="G353" s="1">
        <v>2.89681451101973E-2</v>
      </c>
      <c r="H353">
        <v>0.97103169847371895</v>
      </c>
      <c r="I353" s="1">
        <v>1.56416083908774E-7</v>
      </c>
      <c r="J353">
        <f t="shared" si="33"/>
        <v>1.5380793126732282</v>
      </c>
      <c r="K353">
        <f t="shared" si="34"/>
        <v>1.2766592700109167E-2</v>
      </c>
      <c r="L353">
        <f t="shared" si="35"/>
        <v>6.8057185914700202</v>
      </c>
      <c r="M353" s="3">
        <f t="shared" si="36"/>
        <v>1.0000000000000002</v>
      </c>
    </row>
    <row r="354" spans="1:33" x14ac:dyDescent="0.25">
      <c r="A354" s="1">
        <v>0.42813116920885402</v>
      </c>
      <c r="B354">
        <v>0.02</v>
      </c>
      <c r="C354">
        <v>1.4319999999999999E-2</v>
      </c>
      <c r="D354">
        <v>27.5324291274509</v>
      </c>
      <c r="E354">
        <v>28</v>
      </c>
      <c r="F354">
        <v>0.98330104026610499</v>
      </c>
      <c r="G354">
        <v>2.90294343188916E-2</v>
      </c>
      <c r="H354">
        <v>0.97097043280564799</v>
      </c>
      <c r="I354" s="1">
        <v>1.32875459989943E-7</v>
      </c>
      <c r="J354">
        <f t="shared" si="33"/>
        <v>1.5371614269508795</v>
      </c>
      <c r="K354">
        <f t="shared" si="34"/>
        <v>1.2793994669606117E-2</v>
      </c>
      <c r="L354">
        <f t="shared" si="35"/>
        <v>6.8765552190199308</v>
      </c>
      <c r="M354" s="3">
        <f t="shared" si="36"/>
        <v>0.99999999999999956</v>
      </c>
    </row>
    <row r="355" spans="1:33" x14ac:dyDescent="0.25">
      <c r="A355" s="1">
        <v>0.42813116920885402</v>
      </c>
      <c r="B355">
        <v>0.02</v>
      </c>
      <c r="C355">
        <v>1.443E-2</v>
      </c>
      <c r="D355">
        <v>27.743921250636699</v>
      </c>
      <c r="E355">
        <v>28</v>
      </c>
      <c r="F355">
        <v>0.99085433037988102</v>
      </c>
      <c r="G355">
        <v>2.9090983642263601E-2</v>
      </c>
      <c r="H355">
        <v>0.97090890358799398</v>
      </c>
      <c r="I355" s="1">
        <v>1.12769742981693E-7</v>
      </c>
      <c r="J355">
        <f t="shared" si="33"/>
        <v>1.5362415938720555</v>
      </c>
      <c r="K355">
        <f t="shared" si="34"/>
        <v>1.2821516255742904E-2</v>
      </c>
      <c r="L355">
        <f t="shared" si="35"/>
        <v>6.9478074093843816</v>
      </c>
      <c r="M355" s="3">
        <f t="shared" si="36"/>
        <v>1.0000000000000004</v>
      </c>
    </row>
    <row r="356" spans="1:33" x14ac:dyDescent="0.25">
      <c r="A356" s="1">
        <v>0.42813116920885402</v>
      </c>
      <c r="B356">
        <v>0.02</v>
      </c>
      <c r="C356">
        <v>1.4540000000000001E-2</v>
      </c>
      <c r="D356">
        <v>27.955413373822399</v>
      </c>
      <c r="E356">
        <v>28</v>
      </c>
      <c r="F356">
        <v>0.99840762049365706</v>
      </c>
      <c r="G356">
        <v>2.91527947411559E-2</v>
      </c>
      <c r="H356">
        <v>0.97084710964518595</v>
      </c>
      <c r="I356" s="1">
        <v>9.5613657743109295E-8</v>
      </c>
      <c r="J356">
        <f t="shared" si="33"/>
        <v>1.5353198051422674</v>
      </c>
      <c r="K356">
        <f t="shared" si="34"/>
        <v>1.2849158007026525E-2</v>
      </c>
      <c r="L356">
        <f t="shared" si="35"/>
        <v>7.0194800673597575</v>
      </c>
      <c r="M356" s="3">
        <f t="shared" si="36"/>
        <v>0.99999999999999967</v>
      </c>
    </row>
    <row r="357" spans="1:33" x14ac:dyDescent="0.25">
      <c r="A357" s="1">
        <v>0.42813116920885402</v>
      </c>
      <c r="B357">
        <v>0.02</v>
      </c>
      <c r="C357">
        <v>1.465E-2</v>
      </c>
      <c r="D357">
        <v>28.166905497008099</v>
      </c>
      <c r="E357">
        <v>29</v>
      </c>
      <c r="F357">
        <v>0.97127260334510701</v>
      </c>
      <c r="G357">
        <v>2.89319547328169E-2</v>
      </c>
      <c r="H357">
        <v>0.971067946525633</v>
      </c>
      <c r="I357" s="1">
        <v>9.8741550769162701E-8</v>
      </c>
      <c r="J357">
        <f t="shared" si="33"/>
        <v>1.5386222230752398</v>
      </c>
      <c r="K357">
        <f t="shared" si="34"/>
        <v>1.275038104076576E-2</v>
      </c>
      <c r="L357">
        <f t="shared" si="35"/>
        <v>7.0055000563224699</v>
      </c>
      <c r="M357" s="3">
        <f t="shared" si="36"/>
        <v>1.0000000000000007</v>
      </c>
    </row>
    <row r="358" spans="1:33" x14ac:dyDescent="0.25">
      <c r="A358" s="1">
        <v>0.42813116920885402</v>
      </c>
      <c r="B358">
        <v>0.02</v>
      </c>
      <c r="C358">
        <v>1.4760000000000001E-2</v>
      </c>
      <c r="D358">
        <v>28.378397620193802</v>
      </c>
      <c r="E358">
        <v>29</v>
      </c>
      <c r="F358">
        <v>0.978565435179098</v>
      </c>
      <c r="G358">
        <v>2.8990978169477401E-2</v>
      </c>
      <c r="H358">
        <v>0.97100893790107101</v>
      </c>
      <c r="I358" s="1">
        <v>8.3929452152849102E-8</v>
      </c>
      <c r="J358">
        <f t="shared" si="33"/>
        <v>1.5377371310941363</v>
      </c>
      <c r="K358">
        <f t="shared" si="34"/>
        <v>1.2776772498534872E-2</v>
      </c>
      <c r="L358">
        <f t="shared" si="35"/>
        <v>7.0760856117227231</v>
      </c>
      <c r="M358" s="3">
        <f t="shared" si="36"/>
        <v>1.0000000000000004</v>
      </c>
    </row>
    <row r="359" spans="1:33" x14ac:dyDescent="0.25">
      <c r="A359" s="1">
        <v>0.42813116920885402</v>
      </c>
      <c r="B359">
        <v>0.02</v>
      </c>
      <c r="C359">
        <v>1.487E-2</v>
      </c>
      <c r="D359">
        <v>28.589889743379601</v>
      </c>
      <c r="E359">
        <v>29</v>
      </c>
      <c r="F359">
        <v>0.98585826701308799</v>
      </c>
      <c r="G359">
        <v>2.90502431270649E-2</v>
      </c>
      <c r="H359">
        <v>0.97094968559903405</v>
      </c>
      <c r="I359" s="1">
        <v>7.1273900681234097E-8</v>
      </c>
      <c r="J359">
        <f t="shared" si="33"/>
        <v>1.5368502285644994</v>
      </c>
      <c r="K359">
        <f t="shared" si="34"/>
        <v>1.2803274554254599E-2</v>
      </c>
      <c r="L359">
        <f t="shared" si="35"/>
        <v>7.1470694724647421</v>
      </c>
      <c r="M359" s="3">
        <f t="shared" si="36"/>
        <v>0.99999999999999967</v>
      </c>
    </row>
    <row r="360" spans="1:33" x14ac:dyDescent="0.25">
      <c r="A360" s="1">
        <v>0.42813116920885402</v>
      </c>
      <c r="B360">
        <v>0.02</v>
      </c>
      <c r="C360">
        <v>1.498E-2</v>
      </c>
      <c r="D360">
        <v>28.801381866565301</v>
      </c>
      <c r="E360">
        <v>29</v>
      </c>
      <c r="F360">
        <v>0.99315109884707897</v>
      </c>
      <c r="G360">
        <v>2.91097510923146E-2</v>
      </c>
      <c r="H360">
        <v>0.97089018843714703</v>
      </c>
      <c r="I360" s="1">
        <v>6.0470539121651396E-8</v>
      </c>
      <c r="J360">
        <f t="shared" si="33"/>
        <v>1.5359615080512761</v>
      </c>
      <c r="K360">
        <f t="shared" si="34"/>
        <v>1.2829887756970245E-2</v>
      </c>
      <c r="L360">
        <f t="shared" si="35"/>
        <v>7.2184561594490519</v>
      </c>
      <c r="M360" s="3">
        <f t="shared" si="36"/>
        <v>1.0000000000000007</v>
      </c>
    </row>
    <row r="362" spans="1:33" x14ac:dyDescent="0.25">
      <c r="A362">
        <v>0.42813116920885402</v>
      </c>
      <c r="B362">
        <v>0.05</v>
      </c>
      <c r="C362">
        <v>2E-3</v>
      </c>
      <c r="D362">
        <v>3.8453113306495701</v>
      </c>
      <c r="E362">
        <v>4</v>
      </c>
      <c r="F362">
        <v>0.96132783266239297</v>
      </c>
      <c r="G362">
        <v>6.9539512288186403E-2</v>
      </c>
      <c r="H362">
        <v>0.83059674266750805</v>
      </c>
      <c r="I362">
        <v>9.9863745044305396E-2</v>
      </c>
      <c r="J362">
        <f t="shared" ref="J362" si="37">-LOG(G362)</f>
        <v>1.157768359544221</v>
      </c>
      <c r="K362">
        <f t="shared" ref="K362" si="38">-LOG(H362)</f>
        <v>8.0609776385664911E-2</v>
      </c>
      <c r="L362">
        <f t="shared" ref="L362" si="39">-LOG(I362)</f>
        <v>1.0005921512632974</v>
      </c>
      <c r="M362" s="3">
        <f t="shared" ref="M362" si="40">G362+H362+I362</f>
        <v>0.99999999999999989</v>
      </c>
      <c r="W362" s="34" t="s">
        <v>11</v>
      </c>
      <c r="X362" s="35"/>
      <c r="Y362" s="35"/>
      <c r="Z362" s="35"/>
      <c r="AA362" s="35"/>
      <c r="AB362" s="35"/>
      <c r="AC362" s="35"/>
      <c r="AD362" s="35"/>
      <c r="AE362" s="35"/>
      <c r="AF362" s="35"/>
      <c r="AG362" s="36"/>
    </row>
    <row r="363" spans="1:33" x14ac:dyDescent="0.25">
      <c r="A363">
        <v>0.42813116920885402</v>
      </c>
      <c r="B363">
        <v>0.05</v>
      </c>
      <c r="C363">
        <v>2.1099999999999999E-3</v>
      </c>
      <c r="D363">
        <v>4.0568034538353004</v>
      </c>
      <c r="E363">
        <v>5</v>
      </c>
      <c r="F363">
        <v>0.81136069076705997</v>
      </c>
      <c r="G363">
        <v>6.6634866463329903E-2</v>
      </c>
      <c r="H363">
        <v>0.83365762087509698</v>
      </c>
      <c r="I363">
        <v>9.9707512661573502E-2</v>
      </c>
      <c r="J363">
        <f t="shared" ref="J363:J426" si="41">-LOG(G363)</f>
        <v>1.1762984682718134</v>
      </c>
      <c r="K363">
        <f t="shared" ref="K363:K426" si="42">-LOG(H363)</f>
        <v>7.9012275374617913E-2</v>
      </c>
      <c r="L363">
        <f t="shared" ref="L363:L426" si="43">-LOG(I363)</f>
        <v>1.0012721176708408</v>
      </c>
      <c r="M363" s="3">
        <f t="shared" ref="M363:M426" si="44">G363+H363+I363</f>
        <v>1.0000000000000004</v>
      </c>
      <c r="W363" t="s">
        <v>0</v>
      </c>
      <c r="X363" t="s">
        <v>1</v>
      </c>
      <c r="Y363" t="s">
        <v>2</v>
      </c>
      <c r="Z363" t="s">
        <v>3</v>
      </c>
      <c r="AA363" t="s">
        <v>4</v>
      </c>
      <c r="AB363" t="s">
        <v>5</v>
      </c>
      <c r="AC363" t="s">
        <v>6</v>
      </c>
      <c r="AD363" s="2" t="s">
        <v>8</v>
      </c>
      <c r="AE363" s="2" t="s">
        <v>9</v>
      </c>
      <c r="AF363" s="2" t="s">
        <v>7</v>
      </c>
      <c r="AG363" t="s">
        <v>10</v>
      </c>
    </row>
    <row r="364" spans="1:33" x14ac:dyDescent="0.25">
      <c r="A364">
        <v>0.42813116920885402</v>
      </c>
      <c r="B364">
        <v>0.05</v>
      </c>
      <c r="C364">
        <v>2.2200000000000002E-3</v>
      </c>
      <c r="D364">
        <v>4.2682955770210302</v>
      </c>
      <c r="E364">
        <v>5</v>
      </c>
      <c r="F364">
        <v>0.85365911540420503</v>
      </c>
      <c r="G364">
        <v>6.7611149154172698E-2</v>
      </c>
      <c r="H364">
        <v>0.84700645112335704</v>
      </c>
      <c r="I364">
        <v>8.5382399722469998E-2</v>
      </c>
      <c r="J364">
        <f t="shared" si="41"/>
        <v>1.169981682506793</v>
      </c>
      <c r="K364">
        <f t="shared" si="42"/>
        <v>7.2113281904704354E-2</v>
      </c>
      <c r="L364">
        <f t="shared" si="43"/>
        <v>1.068631643259162</v>
      </c>
      <c r="M364" s="3">
        <f t="shared" si="44"/>
        <v>0.99999999999999967</v>
      </c>
      <c r="W364">
        <v>2.0804557322145999E-3</v>
      </c>
      <c r="X364">
        <v>3.9999999999998299</v>
      </c>
      <c r="Y364">
        <v>0.42813116920885402</v>
      </c>
      <c r="Z364">
        <v>0.05</v>
      </c>
      <c r="AA364">
        <v>7.04910349044722E-2</v>
      </c>
      <c r="AB364">
        <v>0.84159022409564599</v>
      </c>
      <c r="AC364">
        <v>8.7918740999882297E-2</v>
      </c>
      <c r="AD364">
        <f t="shared" ref="AD364:AD389" si="45">-LOG(AA364)</f>
        <v>1.1518661133503794</v>
      </c>
      <c r="AE364">
        <f t="shared" ref="AE364:AE389" si="46">-LOG(AB364)</f>
        <v>7.4899317921770348E-2</v>
      </c>
      <c r="AF364">
        <f t="shared" ref="AF364:AF389" si="47">-LOG(AC364)</f>
        <v>1.0559185396555253</v>
      </c>
      <c r="AG364" s="3">
        <f t="shared" ref="AG364:AG389" si="48">AA364+AB364+AC364</f>
        <v>1.0000000000000004</v>
      </c>
    </row>
    <row r="365" spans="1:33" x14ac:dyDescent="0.25">
      <c r="A365">
        <v>0.42813116920885402</v>
      </c>
      <c r="B365">
        <v>0.05</v>
      </c>
      <c r="C365">
        <v>2.33E-3</v>
      </c>
      <c r="D365">
        <v>4.4797877002067503</v>
      </c>
      <c r="E365">
        <v>5</v>
      </c>
      <c r="F365">
        <v>0.89595754004134998</v>
      </c>
      <c r="G365">
        <v>6.8565847099417807E-2</v>
      </c>
      <c r="H365">
        <v>0.85868309417919497</v>
      </c>
      <c r="I365">
        <v>7.2751058721387304E-2</v>
      </c>
      <c r="J365">
        <f t="shared" si="41"/>
        <v>1.1638921541138196</v>
      </c>
      <c r="K365">
        <f t="shared" si="42"/>
        <v>6.6167087441284786E-2</v>
      </c>
      <c r="L365">
        <f t="shared" si="43"/>
        <v>1.1381606821563406</v>
      </c>
      <c r="M365" s="3">
        <f t="shared" si="44"/>
        <v>1</v>
      </c>
      <c r="W365">
        <v>2.6005696622146001E-3</v>
      </c>
      <c r="X365">
        <v>4.9999999941286699</v>
      </c>
      <c r="Y365">
        <v>0.42813116920885402</v>
      </c>
      <c r="Z365">
        <v>0.05</v>
      </c>
      <c r="AA365">
        <v>7.0878887134662394E-2</v>
      </c>
      <c r="AB365">
        <v>0.88118808194369502</v>
      </c>
      <c r="AC365">
        <v>4.79330309216425E-2</v>
      </c>
      <c r="AD365">
        <f t="shared" si="45"/>
        <v>1.1494831099002019</v>
      </c>
      <c r="AE365">
        <f t="shared" si="46"/>
        <v>5.4931385308254109E-2</v>
      </c>
      <c r="AF365">
        <f t="shared" si="47"/>
        <v>1.3193651086479632</v>
      </c>
      <c r="AG365" s="3">
        <f t="shared" si="48"/>
        <v>0.99999999999999989</v>
      </c>
    </row>
    <row r="366" spans="1:33" x14ac:dyDescent="0.25">
      <c r="A366">
        <v>0.42813116920885402</v>
      </c>
      <c r="B366">
        <v>0.05</v>
      </c>
      <c r="C366">
        <v>2.4399999999999999E-3</v>
      </c>
      <c r="D366">
        <v>4.6912798233924802</v>
      </c>
      <c r="E366">
        <v>5</v>
      </c>
      <c r="F366">
        <v>0.93825596467849603</v>
      </c>
      <c r="G366">
        <v>6.9508498482183101E-2</v>
      </c>
      <c r="H366">
        <v>0.868832578140879</v>
      </c>
      <c r="I366">
        <v>6.1658923376937499E-2</v>
      </c>
      <c r="J366">
        <f t="shared" si="41"/>
        <v>1.1579620929886447</v>
      </c>
      <c r="K366">
        <f t="shared" si="42"/>
        <v>6.106390294681243E-2</v>
      </c>
      <c r="L366">
        <f t="shared" si="43"/>
        <v>1.210004062735317</v>
      </c>
      <c r="M366" s="3">
        <f t="shared" si="44"/>
        <v>0.99999999999999956</v>
      </c>
      <c r="W366">
        <v>3.1206835922145998E-3</v>
      </c>
      <c r="X366">
        <v>5.9999999882574997</v>
      </c>
      <c r="Y366">
        <v>0.42813116920885402</v>
      </c>
      <c r="Z366">
        <v>0.05</v>
      </c>
      <c r="AA366">
        <v>7.0994174462387497E-2</v>
      </c>
      <c r="AB366">
        <v>0.90287237387920105</v>
      </c>
      <c r="AC366">
        <v>2.6133451658411602E-2</v>
      </c>
      <c r="AD366">
        <f t="shared" si="45"/>
        <v>1.1487772865293457</v>
      </c>
      <c r="AE366">
        <f t="shared" si="46"/>
        <v>4.4373635331353391E-2</v>
      </c>
      <c r="AF366">
        <f t="shared" si="47"/>
        <v>1.5828032256648581</v>
      </c>
      <c r="AG366" s="3">
        <f t="shared" si="48"/>
        <v>1.0000000000000002</v>
      </c>
    </row>
    <row r="367" spans="1:33" x14ac:dyDescent="0.25">
      <c r="A367">
        <v>0.42813116920885402</v>
      </c>
      <c r="B367">
        <v>0.05</v>
      </c>
      <c r="C367">
        <v>2.5500000000000002E-3</v>
      </c>
      <c r="D367">
        <v>4.90277194657821</v>
      </c>
      <c r="E367">
        <v>5</v>
      </c>
      <c r="F367">
        <v>0.98055438931564098</v>
      </c>
      <c r="G367">
        <v>7.0446993666018295E-2</v>
      </c>
      <c r="H367">
        <v>0.87759188797521204</v>
      </c>
      <c r="I367">
        <v>5.1961118358769903E-2</v>
      </c>
      <c r="J367">
        <f t="shared" si="41"/>
        <v>1.1521375357287578</v>
      </c>
      <c r="K367">
        <f t="shared" si="42"/>
        <v>5.6707399817899629E-2</v>
      </c>
      <c r="L367">
        <f t="shared" si="43"/>
        <v>1.2843215101814638</v>
      </c>
      <c r="M367" s="3">
        <f t="shared" si="44"/>
        <v>1.0000000000000002</v>
      </c>
      <c r="W367">
        <v>3.6407975222146E-3</v>
      </c>
      <c r="X367">
        <v>6.9999999823863401</v>
      </c>
      <c r="Y367">
        <v>0.42813116920885402</v>
      </c>
      <c r="Z367">
        <v>0.05</v>
      </c>
      <c r="AA367">
        <v>7.1028443962099397E-2</v>
      </c>
      <c r="AB367">
        <v>0.91472331775020499</v>
      </c>
      <c r="AC367">
        <v>1.42482382876954E-2</v>
      </c>
      <c r="AD367">
        <f t="shared" si="45"/>
        <v>1.1485676994216523</v>
      </c>
      <c r="AE367">
        <f t="shared" si="46"/>
        <v>3.8710249917723247E-2</v>
      </c>
      <c r="AF367">
        <f t="shared" si="47"/>
        <v>1.8462388303383379</v>
      </c>
      <c r="AG367" s="3">
        <f t="shared" si="48"/>
        <v>0.99999999999999978</v>
      </c>
    </row>
    <row r="368" spans="1:33" x14ac:dyDescent="0.25">
      <c r="A368">
        <v>0.42813116920885402</v>
      </c>
      <c r="B368">
        <v>0.05</v>
      </c>
      <c r="C368">
        <v>2.66E-3</v>
      </c>
      <c r="D368">
        <v>5.1142640697639301</v>
      </c>
      <c r="E368">
        <v>6</v>
      </c>
      <c r="F368">
        <v>0.85237734496065498</v>
      </c>
      <c r="G368">
        <v>6.7896518376829806E-2</v>
      </c>
      <c r="H368">
        <v>0.87955984523786601</v>
      </c>
      <c r="I368">
        <v>5.2543636385303898E-2</v>
      </c>
      <c r="J368">
        <f t="shared" si="41"/>
        <v>1.1681524950640925</v>
      </c>
      <c r="K368">
        <f t="shared" si="42"/>
        <v>5.5734605811570283E-2</v>
      </c>
      <c r="L368">
        <f t="shared" si="43"/>
        <v>1.2794798743093254</v>
      </c>
      <c r="M368" s="3">
        <f t="shared" si="44"/>
        <v>0.99999999999999967</v>
      </c>
      <c r="W368">
        <v>4.1609114522145997E-3</v>
      </c>
      <c r="X368">
        <v>7.9999999765151797</v>
      </c>
      <c r="Y368">
        <v>0.42813116920885402</v>
      </c>
      <c r="Z368">
        <v>0.05</v>
      </c>
      <c r="AA368">
        <v>7.1038630745596798E-2</v>
      </c>
      <c r="AB368">
        <v>0.92119306348091301</v>
      </c>
      <c r="AC368">
        <v>7.7683057734899003E-3</v>
      </c>
      <c r="AD368">
        <f t="shared" si="45"/>
        <v>1.1485054180819689</v>
      </c>
      <c r="AE368">
        <f t="shared" si="46"/>
        <v>3.5649340902449332E-2</v>
      </c>
      <c r="AF368">
        <f t="shared" si="47"/>
        <v>2.1096736882074394</v>
      </c>
      <c r="AG368" s="3">
        <f t="shared" si="48"/>
        <v>0.99999999999999967</v>
      </c>
    </row>
    <row r="369" spans="1:33" x14ac:dyDescent="0.25">
      <c r="A369">
        <v>0.42813116920885402</v>
      </c>
      <c r="B369">
        <v>0.05</v>
      </c>
      <c r="C369">
        <v>2.7699999999999999E-3</v>
      </c>
      <c r="D369">
        <v>5.32575619294966</v>
      </c>
      <c r="E369">
        <v>6</v>
      </c>
      <c r="F369">
        <v>0.88762603215827596</v>
      </c>
      <c r="G369">
        <v>6.8630185960891599E-2</v>
      </c>
      <c r="H369">
        <v>0.88657197128154697</v>
      </c>
      <c r="I369">
        <v>4.4797842757561199E-2</v>
      </c>
      <c r="J369">
        <f t="shared" si="41"/>
        <v>1.1634848243399909</v>
      </c>
      <c r="K369">
        <f t="shared" si="42"/>
        <v>5.2286002915068519E-2</v>
      </c>
      <c r="L369">
        <f t="shared" si="43"/>
        <v>1.3487428989716028</v>
      </c>
      <c r="M369" s="3">
        <f t="shared" si="44"/>
        <v>0.99999999999999967</v>
      </c>
      <c r="W369">
        <v>4.6810253822146004E-3</v>
      </c>
      <c r="X369">
        <v>8.9999999706440192</v>
      </c>
      <c r="Y369">
        <v>0.42813116920885402</v>
      </c>
      <c r="Z369">
        <v>0.05</v>
      </c>
      <c r="AA369">
        <v>7.10416588230392E-2</v>
      </c>
      <c r="AB369">
        <v>0.92472296805795595</v>
      </c>
      <c r="AC369">
        <v>4.2353731190051596E-3</v>
      </c>
      <c r="AD369">
        <f t="shared" si="45"/>
        <v>1.1484869063330387</v>
      </c>
      <c r="AE369">
        <f t="shared" si="46"/>
        <v>3.3988355330065188E-2</v>
      </c>
      <c r="AF369">
        <f t="shared" si="47"/>
        <v>2.3731083240848352</v>
      </c>
      <c r="AG369" s="3">
        <f t="shared" si="48"/>
        <v>1.0000000000000004</v>
      </c>
    </row>
    <row r="370" spans="1:33" x14ac:dyDescent="0.25">
      <c r="A370">
        <v>0.42813116920885402</v>
      </c>
      <c r="B370">
        <v>0.05</v>
      </c>
      <c r="C370">
        <v>2.8800000000000002E-3</v>
      </c>
      <c r="D370">
        <v>5.53724831613538</v>
      </c>
      <c r="E370">
        <v>6</v>
      </c>
      <c r="F370">
        <v>0.92287471935589704</v>
      </c>
      <c r="G370">
        <v>6.9365325614205803E-2</v>
      </c>
      <c r="H370">
        <v>0.89260782944042105</v>
      </c>
      <c r="I370">
        <v>3.8026844945373402E-2</v>
      </c>
      <c r="J370">
        <f t="shared" si="41"/>
        <v>1.15885757072111</v>
      </c>
      <c r="K370">
        <f t="shared" si="42"/>
        <v>4.9339308098381426E-2</v>
      </c>
      <c r="L370">
        <f t="shared" si="43"/>
        <v>1.4199097061334074</v>
      </c>
      <c r="M370" s="3">
        <f t="shared" si="44"/>
        <v>1.0000000000000002</v>
      </c>
      <c r="W370">
        <v>5.2011393122146001E-3</v>
      </c>
      <c r="X370">
        <v>9.9999999647728597</v>
      </c>
      <c r="Y370">
        <v>0.42813116920885402</v>
      </c>
      <c r="Z370">
        <v>0.05</v>
      </c>
      <c r="AA370">
        <v>7.1042558934140104E-2</v>
      </c>
      <c r="AB370">
        <v>0.926648264688685</v>
      </c>
      <c r="AC370">
        <v>2.3091763771752199E-3</v>
      </c>
      <c r="AD370">
        <f t="shared" si="45"/>
        <v>1.1484814037756064</v>
      </c>
      <c r="AE370">
        <f t="shared" si="46"/>
        <v>3.308508321544977E-2</v>
      </c>
      <c r="AF370">
        <f t="shared" si="47"/>
        <v>2.6365428939739108</v>
      </c>
      <c r="AG370" s="3">
        <f t="shared" si="48"/>
        <v>1.0000000000000004</v>
      </c>
    </row>
    <row r="371" spans="1:33" x14ac:dyDescent="0.25">
      <c r="A371">
        <v>0.42813116920885402</v>
      </c>
      <c r="B371">
        <v>0.05</v>
      </c>
      <c r="C371">
        <v>2.99E-3</v>
      </c>
      <c r="D371">
        <v>5.7487404393211099</v>
      </c>
      <c r="E371">
        <v>6</v>
      </c>
      <c r="F371">
        <v>0.95812340655351802</v>
      </c>
      <c r="G371">
        <v>7.0105232375749699E-2</v>
      </c>
      <c r="H371">
        <v>0.89776467724485298</v>
      </c>
      <c r="I371">
        <v>3.2130090379396903E-2</v>
      </c>
      <c r="J371">
        <f t="shared" si="41"/>
        <v>1.1542495668106298</v>
      </c>
      <c r="K371">
        <f t="shared" si="42"/>
        <v>4.6837486013258003E-2</v>
      </c>
      <c r="L371">
        <f t="shared" si="43"/>
        <v>1.4930880528108179</v>
      </c>
      <c r="M371" s="3">
        <f t="shared" si="44"/>
        <v>0.99999999999999956</v>
      </c>
      <c r="W371">
        <v>5.7212532422145999E-3</v>
      </c>
      <c r="X371">
        <v>10.9999999589017</v>
      </c>
      <c r="Y371">
        <v>0.42813116920885402</v>
      </c>
      <c r="Z371">
        <v>0.05</v>
      </c>
      <c r="AA371">
        <v>7.1042826494877503E-2</v>
      </c>
      <c r="AB371">
        <v>0.92769818270740101</v>
      </c>
      <c r="AC371">
        <v>1.2589907977211901E-3</v>
      </c>
      <c r="AD371">
        <f t="shared" si="45"/>
        <v>1.1484797681372685</v>
      </c>
      <c r="AE371">
        <f t="shared" si="46"/>
        <v>3.2593294152684325E-2</v>
      </c>
      <c r="AF371">
        <f t="shared" si="47"/>
        <v>2.8999774442475892</v>
      </c>
      <c r="AG371" s="3">
        <f t="shared" si="48"/>
        <v>0.99999999999999967</v>
      </c>
    </row>
    <row r="372" spans="1:33" x14ac:dyDescent="0.25">
      <c r="A372">
        <v>0.42813116920885402</v>
      </c>
      <c r="B372">
        <v>0.05</v>
      </c>
      <c r="C372">
        <v>3.0999999999999999E-3</v>
      </c>
      <c r="D372">
        <v>5.9602325625068397</v>
      </c>
      <c r="E372">
        <v>6</v>
      </c>
      <c r="F372">
        <v>0.99337209375114</v>
      </c>
      <c r="G372">
        <v>7.0852617137331098E-2</v>
      </c>
      <c r="H372">
        <v>0.90213238571667898</v>
      </c>
      <c r="I372">
        <v>2.7014997145989199E-2</v>
      </c>
      <c r="J372">
        <f t="shared" si="41"/>
        <v>1.1496441032526656</v>
      </c>
      <c r="K372">
        <f t="shared" si="42"/>
        <v>4.4729726130508407E-2</v>
      </c>
      <c r="L372">
        <f t="shared" si="43"/>
        <v>1.5683950740060073</v>
      </c>
      <c r="M372" s="3">
        <f t="shared" si="44"/>
        <v>0.99999999999999933</v>
      </c>
      <c r="W372">
        <v>6.2413671722145996E-3</v>
      </c>
      <c r="X372">
        <v>11.9999999530305</v>
      </c>
      <c r="Y372">
        <v>0.42813116920885402</v>
      </c>
      <c r="Z372">
        <v>0.05</v>
      </c>
      <c r="AA372">
        <v>7.1042906026569597E-2</v>
      </c>
      <c r="AB372">
        <v>0.928270677004292</v>
      </c>
      <c r="AC372">
        <v>6.8641696913873597E-4</v>
      </c>
      <c r="AD372">
        <f t="shared" si="45"/>
        <v>1.1484792819494662</v>
      </c>
      <c r="AE372">
        <f t="shared" si="46"/>
        <v>3.2325368189761575E-2</v>
      </c>
      <c r="AF372">
        <f t="shared" si="47"/>
        <v>3.1634119886904966</v>
      </c>
      <c r="AG372" s="3">
        <f t="shared" si="48"/>
        <v>1.0000000000000002</v>
      </c>
    </row>
    <row r="373" spans="1:33" x14ac:dyDescent="0.25">
      <c r="A373">
        <v>0.42813116920885402</v>
      </c>
      <c r="B373">
        <v>0.05</v>
      </c>
      <c r="C373">
        <v>3.2100000000000002E-3</v>
      </c>
      <c r="D373">
        <v>6.1717246856925598</v>
      </c>
      <c r="E373">
        <v>7</v>
      </c>
      <c r="F373">
        <v>0.88167495509893801</v>
      </c>
      <c r="G373">
        <v>6.8600020066537704E-2</v>
      </c>
      <c r="H373">
        <v>0.90381959596822703</v>
      </c>
      <c r="I373">
        <v>2.75803839652357E-2</v>
      </c>
      <c r="J373">
        <f t="shared" si="41"/>
        <v>1.1636757572555614</v>
      </c>
      <c r="K373">
        <f t="shared" si="42"/>
        <v>4.3918246841274815E-2</v>
      </c>
      <c r="L373">
        <f t="shared" si="43"/>
        <v>1.5593996920099749</v>
      </c>
      <c r="M373" s="3">
        <f t="shared" si="44"/>
        <v>1.0000000000000004</v>
      </c>
      <c r="W373">
        <v>6.7614811022146002E-3</v>
      </c>
      <c r="X373">
        <v>12.999999947159401</v>
      </c>
      <c r="Y373">
        <v>0.42813116920885402</v>
      </c>
      <c r="Z373">
        <v>0.05</v>
      </c>
      <c r="AA373">
        <v>7.1042929665815699E-2</v>
      </c>
      <c r="AB373">
        <v>0.92858282752140597</v>
      </c>
      <c r="AC373">
        <v>3.7424281277893801E-4</v>
      </c>
      <c r="AD373">
        <f t="shared" si="45"/>
        <v>1.1484791374397185</v>
      </c>
      <c r="AE373">
        <f t="shared" si="46"/>
        <v>3.2179352095274359E-2</v>
      </c>
      <c r="AF373">
        <f t="shared" si="47"/>
        <v>3.4268465314001935</v>
      </c>
      <c r="AG373" s="3">
        <f t="shared" si="48"/>
        <v>1.0000000000000007</v>
      </c>
    </row>
    <row r="374" spans="1:33" x14ac:dyDescent="0.25">
      <c r="A374">
        <v>0.42813116920885402</v>
      </c>
      <c r="B374">
        <v>0.05</v>
      </c>
      <c r="C374">
        <v>3.32E-3</v>
      </c>
      <c r="D374">
        <v>6.3832168088782897</v>
      </c>
      <c r="E374">
        <v>7</v>
      </c>
      <c r="F374">
        <v>0.91188811555404103</v>
      </c>
      <c r="G374">
        <v>6.9209145959707799E-2</v>
      </c>
      <c r="H374">
        <v>0.90735351524172403</v>
      </c>
      <c r="I374">
        <v>2.3437338798568699E-2</v>
      </c>
      <c r="J374">
        <f t="shared" si="41"/>
        <v>1.1598365099165147</v>
      </c>
      <c r="K374">
        <f t="shared" si="42"/>
        <v>4.2223473903076958E-2</v>
      </c>
      <c r="L374">
        <f t="shared" si="43"/>
        <v>1.6300917019845407</v>
      </c>
      <c r="M374" s="3">
        <f t="shared" si="44"/>
        <v>1.0000000000000007</v>
      </c>
      <c r="W374">
        <v>7.2815950322146E-3</v>
      </c>
      <c r="X374">
        <v>13.9999999412882</v>
      </c>
      <c r="Y374">
        <v>0.42813116920885402</v>
      </c>
      <c r="Z374">
        <v>0.05</v>
      </c>
      <c r="AA374">
        <v>7.1042936690965702E-2</v>
      </c>
      <c r="AB374">
        <v>0.92875302161225204</v>
      </c>
      <c r="AC374">
        <v>2.04041696781725E-4</v>
      </c>
      <c r="AD374">
        <f t="shared" si="45"/>
        <v>1.1484790944940835</v>
      </c>
      <c r="AE374">
        <f t="shared" si="46"/>
        <v>3.2099760292048952E-2</v>
      </c>
      <c r="AF374">
        <f t="shared" si="47"/>
        <v>3.690281073594702</v>
      </c>
      <c r="AG374" s="3">
        <f t="shared" si="48"/>
        <v>0.99999999999999944</v>
      </c>
    </row>
    <row r="375" spans="1:33" x14ac:dyDescent="0.25">
      <c r="A375">
        <v>0.42813116920885402</v>
      </c>
      <c r="B375">
        <v>0.05</v>
      </c>
      <c r="C375">
        <v>3.4299999999999999E-3</v>
      </c>
      <c r="D375">
        <v>6.5947089320640204</v>
      </c>
      <c r="E375">
        <v>7</v>
      </c>
      <c r="F375">
        <v>0.94210127600914495</v>
      </c>
      <c r="G375">
        <v>6.9825067414781894E-2</v>
      </c>
      <c r="H375">
        <v>0.91033583549185204</v>
      </c>
      <c r="I375">
        <v>1.98390970933661E-2</v>
      </c>
      <c r="J375">
        <f t="shared" si="41"/>
        <v>1.1559886363236471</v>
      </c>
      <c r="K375">
        <f t="shared" si="42"/>
        <v>4.0798360871971487E-2</v>
      </c>
      <c r="L375">
        <f t="shared" si="43"/>
        <v>1.7024780971159021</v>
      </c>
      <c r="M375" s="3">
        <f t="shared" si="44"/>
        <v>1</v>
      </c>
      <c r="W375">
        <v>7.8017089622145997E-3</v>
      </c>
      <c r="X375">
        <v>14.999999935417099</v>
      </c>
      <c r="Y375">
        <v>0.42813116920885402</v>
      </c>
      <c r="Z375">
        <v>0.05</v>
      </c>
      <c r="AA375">
        <v>7.1042938777698697E-2</v>
      </c>
      <c r="AB375">
        <v>0.92884581522740495</v>
      </c>
      <c r="AC375">
        <v>1.1124599489593299E-4</v>
      </c>
      <c r="AD375">
        <f t="shared" si="45"/>
        <v>1.1484790817376203</v>
      </c>
      <c r="AE375">
        <f t="shared" si="46"/>
        <v>3.2056371209055294E-2</v>
      </c>
      <c r="AF375">
        <f t="shared" si="47"/>
        <v>3.9537156156360771</v>
      </c>
      <c r="AG375" s="3">
        <f t="shared" si="48"/>
        <v>0.99999999999999967</v>
      </c>
    </row>
    <row r="376" spans="1:33" x14ac:dyDescent="0.25">
      <c r="A376">
        <v>0.42813116920885402</v>
      </c>
      <c r="B376">
        <v>0.05</v>
      </c>
      <c r="C376">
        <v>3.5400000000000002E-3</v>
      </c>
      <c r="D376">
        <v>6.8062010552497396</v>
      </c>
      <c r="E376">
        <v>7</v>
      </c>
      <c r="F376">
        <v>0.97231443646424898</v>
      </c>
      <c r="G376">
        <v>7.0448943716114695E-2</v>
      </c>
      <c r="H376">
        <v>0.91282637493403096</v>
      </c>
      <c r="I376">
        <v>1.6724681349854598E-2</v>
      </c>
      <c r="J376">
        <f t="shared" si="41"/>
        <v>1.1521255141472686</v>
      </c>
      <c r="K376">
        <f t="shared" si="42"/>
        <v>3.9611820032844268E-2</v>
      </c>
      <c r="L376">
        <f t="shared" si="43"/>
        <v>1.7766421479588317</v>
      </c>
      <c r="M376" s="3">
        <f t="shared" si="44"/>
        <v>1.0000000000000002</v>
      </c>
      <c r="W376">
        <v>8.3218228922146004E-3</v>
      </c>
      <c r="X376">
        <v>15.999999929545901</v>
      </c>
      <c r="Y376">
        <v>0.42813116920885402</v>
      </c>
      <c r="Z376">
        <v>0.05</v>
      </c>
      <c r="AA376">
        <v>7.1042939396642094E-2</v>
      </c>
      <c r="AB376">
        <v>0.92889640794472506</v>
      </c>
      <c r="AC376" s="1">
        <v>6.0652658632424398E-5</v>
      </c>
      <c r="AD376">
        <f t="shared" si="45"/>
        <v>1.1484790779539409</v>
      </c>
      <c r="AE376">
        <f t="shared" si="46"/>
        <v>3.2032716540837086E-2</v>
      </c>
      <c r="AF376">
        <f t="shared" si="47"/>
        <v>4.2171501576319494</v>
      </c>
      <c r="AG376" s="3">
        <f t="shared" si="48"/>
        <v>0.99999999999999956</v>
      </c>
    </row>
    <row r="377" spans="1:33" x14ac:dyDescent="0.25">
      <c r="A377">
        <v>0.42813116920885402</v>
      </c>
      <c r="B377">
        <v>0.05</v>
      </c>
      <c r="C377">
        <v>3.65E-3</v>
      </c>
      <c r="D377">
        <v>7.0176931784354704</v>
      </c>
      <c r="E377">
        <v>8</v>
      </c>
      <c r="F377">
        <v>0.87721164730443402</v>
      </c>
      <c r="G377">
        <v>6.8545620981237496E-2</v>
      </c>
      <c r="H377">
        <v>0.91447599657065504</v>
      </c>
      <c r="I377">
        <v>1.6978382448107399E-2</v>
      </c>
      <c r="J377">
        <f t="shared" si="41"/>
        <v>1.1640202847757215</v>
      </c>
      <c r="K377">
        <f t="shared" si="42"/>
        <v>3.882768952460474E-2</v>
      </c>
      <c r="L377">
        <f t="shared" si="43"/>
        <v>1.7701036879038343</v>
      </c>
      <c r="M377" s="3">
        <f t="shared" si="44"/>
        <v>1</v>
      </c>
      <c r="W377">
        <v>8.8419368222146001E-3</v>
      </c>
      <c r="X377">
        <v>16.9999999236747</v>
      </c>
      <c r="Y377">
        <v>0.42813116920885402</v>
      </c>
      <c r="Z377">
        <v>0.05</v>
      </c>
      <c r="AA377">
        <v>7.1042939579429698E-2</v>
      </c>
      <c r="AB377">
        <v>0.92892399185929098</v>
      </c>
      <c r="AC377" s="1">
        <v>3.3068561279327597E-5</v>
      </c>
      <c r="AD377">
        <f t="shared" si="45"/>
        <v>1.1484790768365372</v>
      </c>
      <c r="AE377">
        <f t="shared" si="46"/>
        <v>3.2019820200709252E-2</v>
      </c>
      <c r="AF377">
        <f t="shared" si="47"/>
        <v>4.4805846996143011</v>
      </c>
      <c r="AG377" s="3">
        <f t="shared" si="48"/>
        <v>1</v>
      </c>
    </row>
    <row r="378" spans="1:33" x14ac:dyDescent="0.25">
      <c r="A378">
        <v>0.42813116920885402</v>
      </c>
      <c r="B378">
        <v>0.05</v>
      </c>
      <c r="C378">
        <v>3.7599999999999999E-3</v>
      </c>
      <c r="D378">
        <v>7.2291853016212002</v>
      </c>
      <c r="E378">
        <v>8</v>
      </c>
      <c r="F378">
        <v>0.90364816270264903</v>
      </c>
      <c r="G378">
        <v>6.9069629764106202E-2</v>
      </c>
      <c r="H378">
        <v>0.91649074439765998</v>
      </c>
      <c r="I378">
        <v>1.4439625838233199E-2</v>
      </c>
      <c r="J378">
        <f t="shared" si="41"/>
        <v>1.1607128719486326</v>
      </c>
      <c r="K378">
        <f t="shared" si="42"/>
        <v>3.7871916601731864E-2</v>
      </c>
      <c r="L378">
        <f t="shared" si="43"/>
        <v>1.8404440601248255</v>
      </c>
      <c r="M378" s="3">
        <f t="shared" si="44"/>
        <v>0.99999999999999944</v>
      </c>
      <c r="W378">
        <v>9.3620507522145999E-3</v>
      </c>
      <c r="X378">
        <v>17.999999917803599</v>
      </c>
      <c r="Y378">
        <v>0.42813116920885402</v>
      </c>
      <c r="Z378">
        <v>0.05</v>
      </c>
      <c r="AA378">
        <v>7.1042939632696395E-2</v>
      </c>
      <c r="AB378">
        <v>0.928939030988712</v>
      </c>
      <c r="AC378" s="1">
        <v>1.8029378591990599E-5</v>
      </c>
      <c r="AD378">
        <f t="shared" si="45"/>
        <v>1.148479076510911</v>
      </c>
      <c r="AE378">
        <f t="shared" si="46"/>
        <v>3.2012789100095265E-2</v>
      </c>
      <c r="AF378">
        <f t="shared" si="47"/>
        <v>4.7440192415926417</v>
      </c>
      <c r="AG378" s="3">
        <f t="shared" si="48"/>
        <v>1.0000000000000004</v>
      </c>
    </row>
    <row r="379" spans="1:33" x14ac:dyDescent="0.25">
      <c r="A379">
        <v>0.42813116920885402</v>
      </c>
      <c r="B379">
        <v>0.05</v>
      </c>
      <c r="C379">
        <v>3.8700000000000002E-3</v>
      </c>
      <c r="D379">
        <v>7.4406774248069203</v>
      </c>
      <c r="E379">
        <v>8</v>
      </c>
      <c r="F379">
        <v>0.93008467810086504</v>
      </c>
      <c r="G379">
        <v>6.9600192415700493E-2</v>
      </c>
      <c r="H379">
        <v>0.918160633672918</v>
      </c>
      <c r="I379">
        <v>1.2239173911380999E-2</v>
      </c>
      <c r="J379">
        <f t="shared" si="41"/>
        <v>1.15738955974344</v>
      </c>
      <c r="K379">
        <f t="shared" si="42"/>
        <v>3.7081331636572776E-2</v>
      </c>
      <c r="L379">
        <f t="shared" si="43"/>
        <v>1.9122478941051677</v>
      </c>
      <c r="M379" s="3">
        <f t="shared" si="44"/>
        <v>0.99999999999999944</v>
      </c>
      <c r="W379">
        <v>9.8821646822145996E-3</v>
      </c>
      <c r="X379">
        <v>18.999999911932399</v>
      </c>
      <c r="Y379">
        <v>0.42813116920885402</v>
      </c>
      <c r="Z379">
        <v>0.05</v>
      </c>
      <c r="AA379">
        <v>7.1042939647571496E-2</v>
      </c>
      <c r="AB379">
        <v>0.92894723051769001</v>
      </c>
      <c r="AC379" s="1">
        <v>9.8298347384535301E-6</v>
      </c>
      <c r="AD379">
        <f t="shared" si="45"/>
        <v>1.1484790764199777</v>
      </c>
      <c r="AE379">
        <f t="shared" si="46"/>
        <v>3.2008955700534532E-2</v>
      </c>
      <c r="AF379">
        <f t="shared" si="47"/>
        <v>5.0074537835698001</v>
      </c>
      <c r="AG379" s="3">
        <f t="shared" si="48"/>
        <v>0.99999999999999989</v>
      </c>
    </row>
    <row r="380" spans="1:33" x14ac:dyDescent="0.25">
      <c r="A380">
        <v>0.42813116920885402</v>
      </c>
      <c r="B380">
        <v>0.05</v>
      </c>
      <c r="C380">
        <v>3.98E-3</v>
      </c>
      <c r="D380">
        <v>7.6521695479926501</v>
      </c>
      <c r="E380">
        <v>8</v>
      </c>
      <c r="F380">
        <v>0.95652119349908105</v>
      </c>
      <c r="G380">
        <v>7.0137833765708396E-2</v>
      </c>
      <c r="H380">
        <v>0.91952449794066404</v>
      </c>
      <c r="I380">
        <v>1.03376682936275E-2</v>
      </c>
      <c r="J380">
        <f t="shared" si="41"/>
        <v>1.1540476516014715</v>
      </c>
      <c r="K380">
        <f t="shared" si="42"/>
        <v>3.6436695812830398E-2</v>
      </c>
      <c r="L380">
        <f t="shared" si="43"/>
        <v>1.9855774072194377</v>
      </c>
      <c r="M380" s="3">
        <f t="shared" si="44"/>
        <v>0.99999999999999989</v>
      </c>
      <c r="W380">
        <v>1.0402278612214599E-2</v>
      </c>
      <c r="X380">
        <v>19.999999906061301</v>
      </c>
      <c r="Y380">
        <v>0.42813116920885402</v>
      </c>
      <c r="Z380">
        <v>0.05</v>
      </c>
      <c r="AA380">
        <v>7.1042939651127707E-2</v>
      </c>
      <c r="AB380">
        <v>0.92895170100437297</v>
      </c>
      <c r="AC380" s="1">
        <v>5.3593444994443698E-6</v>
      </c>
      <c r="AD380">
        <f t="shared" si="45"/>
        <v>1.148479076398238</v>
      </c>
      <c r="AE380">
        <f t="shared" si="46"/>
        <v>3.200686569696664E-2</v>
      </c>
      <c r="AF380">
        <f t="shared" si="47"/>
        <v>5.2708883255466112</v>
      </c>
      <c r="AG380" s="3">
        <f t="shared" si="48"/>
        <v>1.0000000000000002</v>
      </c>
    </row>
    <row r="381" spans="1:33" x14ac:dyDescent="0.25">
      <c r="A381">
        <v>0.42813116920885402</v>
      </c>
      <c r="B381">
        <v>0.05</v>
      </c>
      <c r="C381">
        <v>4.0899999999999999E-3</v>
      </c>
      <c r="D381">
        <v>7.8636616711783702</v>
      </c>
      <c r="E381">
        <v>8</v>
      </c>
      <c r="F381">
        <v>0.98295770889729694</v>
      </c>
      <c r="G381">
        <v>7.0683006080354799E-2</v>
      </c>
      <c r="H381">
        <v>0.92061735683955404</v>
      </c>
      <c r="I381">
        <v>8.6996370800910498E-3</v>
      </c>
      <c r="J381">
        <f t="shared" si="41"/>
        <v>1.1506849886453456</v>
      </c>
      <c r="K381">
        <f t="shared" si="42"/>
        <v>3.59208414031758E-2</v>
      </c>
      <c r="L381">
        <f t="shared" si="43"/>
        <v>2.0604988643240656</v>
      </c>
      <c r="M381" s="3">
        <f t="shared" si="44"/>
        <v>0.99999999999999989</v>
      </c>
      <c r="W381">
        <v>1.0922392542214601E-2</v>
      </c>
      <c r="X381">
        <v>20.999999900190101</v>
      </c>
      <c r="Y381">
        <v>0.42813116920885402</v>
      </c>
      <c r="Z381">
        <v>0.05</v>
      </c>
      <c r="AA381">
        <v>7.1042939651399906E-2</v>
      </c>
      <c r="AB381">
        <v>0.92895413836931695</v>
      </c>
      <c r="AC381" s="1">
        <v>2.92197928327024E-6</v>
      </c>
      <c r="AD381">
        <f t="shared" si="45"/>
        <v>1.148479076396574</v>
      </c>
      <c r="AE381">
        <f t="shared" si="46"/>
        <v>3.2005726205262458E-2</v>
      </c>
      <c r="AF381">
        <f t="shared" si="47"/>
        <v>5.5343228675233211</v>
      </c>
      <c r="AG381" s="3">
        <f t="shared" si="48"/>
        <v>1</v>
      </c>
    </row>
    <row r="382" spans="1:33" x14ac:dyDescent="0.25">
      <c r="A382">
        <v>0.42813116920885402</v>
      </c>
      <c r="B382">
        <v>0.05</v>
      </c>
      <c r="C382">
        <v>4.1999999999999997E-3</v>
      </c>
      <c r="D382">
        <v>8.0751537943641001</v>
      </c>
      <c r="E382">
        <v>9</v>
      </c>
      <c r="F382">
        <v>0.89723931048490002</v>
      </c>
      <c r="G382">
        <v>6.8952172854143803E-2</v>
      </c>
      <c r="H382">
        <v>0.92215394893717395</v>
      </c>
      <c r="I382">
        <v>8.8938782086817707E-3</v>
      </c>
      <c r="J382">
        <f t="shared" si="41"/>
        <v>1.1614520435752096</v>
      </c>
      <c r="K382">
        <f t="shared" si="42"/>
        <v>3.5196569626741073E-2</v>
      </c>
      <c r="L382">
        <f t="shared" si="43"/>
        <v>2.0509088220041973</v>
      </c>
      <c r="M382" s="3">
        <f t="shared" si="44"/>
        <v>0.99999999999999956</v>
      </c>
      <c r="W382">
        <v>1.1442506472214601E-2</v>
      </c>
      <c r="X382">
        <v>21.999999894318901</v>
      </c>
      <c r="Y382">
        <v>0.42813116920885402</v>
      </c>
      <c r="Z382">
        <v>0.05</v>
      </c>
      <c r="AA382">
        <v>7.1042939650765399E-2</v>
      </c>
      <c r="AB382">
        <v>0.92895546725087497</v>
      </c>
      <c r="AC382" s="1">
        <v>1.593098359836E-6</v>
      </c>
      <c r="AD382">
        <f t="shared" si="45"/>
        <v>1.1484790764004529</v>
      </c>
      <c r="AE382">
        <f t="shared" si="46"/>
        <v>3.2005104941530353E-2</v>
      </c>
      <c r="AF382">
        <f t="shared" si="47"/>
        <v>5.797757409500008</v>
      </c>
      <c r="AG382" s="3">
        <f t="shared" si="48"/>
        <v>1.0000000000000002</v>
      </c>
    </row>
    <row r="383" spans="1:33" x14ac:dyDescent="0.25">
      <c r="A383">
        <v>0.42813116920885402</v>
      </c>
      <c r="B383">
        <v>0.05</v>
      </c>
      <c r="C383">
        <v>4.3099999999999996E-3</v>
      </c>
      <c r="D383">
        <v>8.2866459175498299</v>
      </c>
      <c r="E383">
        <v>9</v>
      </c>
      <c r="F383">
        <v>0.92073843528331401</v>
      </c>
      <c r="G383">
        <v>6.9419618566286506E-2</v>
      </c>
      <c r="H383">
        <v>0.92303408442628299</v>
      </c>
      <c r="I383">
        <v>7.5462970074305696E-3</v>
      </c>
      <c r="J383">
        <f t="shared" si="41"/>
        <v>1.1585177769367487</v>
      </c>
      <c r="K383">
        <f t="shared" si="42"/>
        <v>3.4782261698958414E-2</v>
      </c>
      <c r="L383">
        <f t="shared" si="43"/>
        <v>2.1222661058207142</v>
      </c>
      <c r="M383" s="3">
        <f t="shared" si="44"/>
        <v>1</v>
      </c>
      <c r="W383">
        <v>1.19626204022146E-2</v>
      </c>
      <c r="X383">
        <v>22.9999998884478</v>
      </c>
      <c r="Y383">
        <v>0.42813116920885402</v>
      </c>
      <c r="Z383">
        <v>0.05</v>
      </c>
      <c r="AA383">
        <v>7.1042939649922296E-2</v>
      </c>
      <c r="AB383">
        <v>0.92895619177363098</v>
      </c>
      <c r="AC383" s="1">
        <v>8.6857644701426799E-7</v>
      </c>
      <c r="AD383">
        <f t="shared" si="45"/>
        <v>1.148479076405607</v>
      </c>
      <c r="AE383">
        <f t="shared" si="46"/>
        <v>3.2004766221189779E-2</v>
      </c>
      <c r="AF383">
        <f t="shared" si="47"/>
        <v>6.0611919514766939</v>
      </c>
      <c r="AG383" s="3">
        <f t="shared" si="48"/>
        <v>1.0000000000000002</v>
      </c>
    </row>
    <row r="384" spans="1:33" x14ac:dyDescent="0.25">
      <c r="A384">
        <v>0.42813116920885402</v>
      </c>
      <c r="B384">
        <v>0.05</v>
      </c>
      <c r="C384">
        <v>4.4200000000000003E-3</v>
      </c>
      <c r="D384">
        <v>8.4981380407355491</v>
      </c>
      <c r="E384">
        <v>9</v>
      </c>
      <c r="F384">
        <v>0.94423756008172799</v>
      </c>
      <c r="G384">
        <v>6.9893037339527994E-2</v>
      </c>
      <c r="H384">
        <v>0.92372373235135496</v>
      </c>
      <c r="I384">
        <v>6.3832303091163204E-3</v>
      </c>
      <c r="J384">
        <f t="shared" si="41"/>
        <v>1.1555660859944226</v>
      </c>
      <c r="K384">
        <f t="shared" si="42"/>
        <v>3.4457898320591714E-2</v>
      </c>
      <c r="L384">
        <f t="shared" si="43"/>
        <v>2.1949594857951809</v>
      </c>
      <c r="M384" s="3">
        <f t="shared" si="44"/>
        <v>0.99999999999999933</v>
      </c>
      <c r="W384">
        <v>1.24827343322146E-2</v>
      </c>
      <c r="X384">
        <v>23.999999882576599</v>
      </c>
      <c r="Y384">
        <v>0.42813116920885402</v>
      </c>
      <c r="Z384">
        <v>0.05</v>
      </c>
      <c r="AA384">
        <v>7.1042939649070602E-2</v>
      </c>
      <c r="AB384">
        <v>0.92895658679257098</v>
      </c>
      <c r="AC384" s="1">
        <v>4.7355835855960199E-7</v>
      </c>
      <c r="AD384">
        <f t="shared" si="45"/>
        <v>1.1484790764108135</v>
      </c>
      <c r="AE384">
        <f t="shared" si="46"/>
        <v>3.2004581546701431E-2</v>
      </c>
      <c r="AF384">
        <f t="shared" si="47"/>
        <v>6.3246264934533789</v>
      </c>
      <c r="AG384" s="3">
        <f t="shared" si="48"/>
        <v>1.0000000000000002</v>
      </c>
    </row>
    <row r="385" spans="1:33" x14ac:dyDescent="0.25">
      <c r="A385">
        <v>0.42813116920885402</v>
      </c>
      <c r="B385">
        <v>0.05</v>
      </c>
      <c r="C385">
        <v>4.5300000000000002E-3</v>
      </c>
      <c r="D385">
        <v>8.7096301639212808</v>
      </c>
      <c r="E385">
        <v>9</v>
      </c>
      <c r="F385">
        <v>0.96773668488014197</v>
      </c>
      <c r="G385">
        <v>7.0372661343758899E-2</v>
      </c>
      <c r="H385">
        <v>0.92424513614743997</v>
      </c>
      <c r="I385">
        <v>5.3822025088014003E-3</v>
      </c>
      <c r="J385">
        <f t="shared" si="41"/>
        <v>1.1525960245722411</v>
      </c>
      <c r="K385">
        <f t="shared" si="42"/>
        <v>3.4212826229441176E-2</v>
      </c>
      <c r="L385">
        <f t="shared" si="43"/>
        <v>2.2690399656580307</v>
      </c>
      <c r="M385" s="3">
        <f t="shared" si="44"/>
        <v>1.0000000000000002</v>
      </c>
      <c r="W385">
        <v>1.30028482622146E-2</v>
      </c>
      <c r="X385">
        <v>24.999999876705399</v>
      </c>
      <c r="Y385">
        <v>0.42813116920885402</v>
      </c>
      <c r="Z385">
        <v>0.05</v>
      </c>
      <c r="AA385">
        <v>7.1042939648263401E-2</v>
      </c>
      <c r="AB385">
        <v>0.92895680216200605</v>
      </c>
      <c r="AC385" s="1">
        <v>2.5818973071690702E-7</v>
      </c>
      <c r="AD385">
        <f t="shared" si="45"/>
        <v>1.148479076415748</v>
      </c>
      <c r="AE385">
        <f t="shared" si="46"/>
        <v>3.2004480859814978E-2</v>
      </c>
      <c r="AF385">
        <f t="shared" si="47"/>
        <v>6.5880610354300693</v>
      </c>
      <c r="AG385" s="3">
        <f t="shared" si="48"/>
        <v>1.0000000000000002</v>
      </c>
    </row>
    <row r="386" spans="1:33" x14ac:dyDescent="0.25">
      <c r="A386">
        <v>0.42813116920885402</v>
      </c>
      <c r="B386">
        <v>0.05</v>
      </c>
      <c r="C386">
        <v>4.64E-3</v>
      </c>
      <c r="D386">
        <v>8.9211222871070106</v>
      </c>
      <c r="E386">
        <v>9</v>
      </c>
      <c r="F386">
        <v>0.99123580967855596</v>
      </c>
      <c r="G386">
        <v>7.08587025505093E-2</v>
      </c>
      <c r="H386">
        <v>0.92461817362941501</v>
      </c>
      <c r="I386">
        <v>4.5231238200760804E-3</v>
      </c>
      <c r="J386">
        <f t="shared" si="41"/>
        <v>1.1496068040253231</v>
      </c>
      <c r="K386">
        <f t="shared" si="42"/>
        <v>3.4037574634251243E-2</v>
      </c>
      <c r="L386">
        <f t="shared" si="43"/>
        <v>2.3445615233220121</v>
      </c>
      <c r="M386" s="3">
        <f t="shared" si="44"/>
        <v>1.0000000000000004</v>
      </c>
      <c r="W386">
        <v>1.35229621922146E-2</v>
      </c>
      <c r="X386">
        <v>25.999999870834301</v>
      </c>
      <c r="Y386">
        <v>0.42813116920885402</v>
      </c>
      <c r="Z386">
        <v>0.05</v>
      </c>
      <c r="AA386">
        <v>7.1042939647511294E-2</v>
      </c>
      <c r="AB386">
        <v>0.92895691958433202</v>
      </c>
      <c r="AC386" s="1">
        <v>1.4076815632698401E-7</v>
      </c>
      <c r="AD386">
        <f t="shared" si="45"/>
        <v>1.1484790764203456</v>
      </c>
      <c r="AE386">
        <f t="shared" si="46"/>
        <v>3.2004425963973876E-2</v>
      </c>
      <c r="AF386">
        <f t="shared" si="47"/>
        <v>6.8514955774067658</v>
      </c>
      <c r="AG386" s="3">
        <f t="shared" si="48"/>
        <v>0.99999999999999967</v>
      </c>
    </row>
    <row r="387" spans="1:33" x14ac:dyDescent="0.25">
      <c r="A387">
        <v>0.42813116920885402</v>
      </c>
      <c r="B387">
        <v>0.05</v>
      </c>
      <c r="C387">
        <v>4.7499999999999999E-3</v>
      </c>
      <c r="D387">
        <v>9.1326144102927405</v>
      </c>
      <c r="E387">
        <v>10</v>
      </c>
      <c r="F387">
        <v>0.91326144102927398</v>
      </c>
      <c r="G387">
        <v>6.92731477098458E-2</v>
      </c>
      <c r="H387">
        <v>0.92607587394201396</v>
      </c>
      <c r="I387">
        <v>4.6509783481399301E-3</v>
      </c>
      <c r="J387">
        <f t="shared" si="41"/>
        <v>1.1594350779621534</v>
      </c>
      <c r="K387">
        <f t="shared" si="42"/>
        <v>3.3353429857561741E-2</v>
      </c>
      <c r="L387">
        <f t="shared" si="43"/>
        <v>2.3324556822698721</v>
      </c>
      <c r="M387" s="3">
        <f t="shared" si="44"/>
        <v>0.99999999999999967</v>
      </c>
      <c r="W387">
        <v>1.4043076122214599E-2</v>
      </c>
      <c r="X387">
        <v>26.999999864963101</v>
      </c>
      <c r="Y387">
        <v>0.42813116920885402</v>
      </c>
      <c r="Z387">
        <v>0.05</v>
      </c>
      <c r="AA387">
        <v>7.1042939646812797E-2</v>
      </c>
      <c r="AB387">
        <v>0.92895698360469003</v>
      </c>
      <c r="AC387" s="1">
        <v>7.6748497241454004E-8</v>
      </c>
      <c r="AD387">
        <f t="shared" si="45"/>
        <v>1.1484790764246156</v>
      </c>
      <c r="AE387">
        <f t="shared" si="46"/>
        <v>3.2004396033966716E-2</v>
      </c>
      <c r="AF387">
        <f t="shared" si="47"/>
        <v>7.1149301193834606</v>
      </c>
      <c r="AG387" s="3">
        <f t="shared" si="48"/>
        <v>1.0000000000000002</v>
      </c>
    </row>
    <row r="388" spans="1:33" x14ac:dyDescent="0.25">
      <c r="A388">
        <v>0.42813116920885402</v>
      </c>
      <c r="B388">
        <v>0.05</v>
      </c>
      <c r="C388">
        <v>4.8599999999999997E-3</v>
      </c>
      <c r="D388">
        <v>9.3441065334784597</v>
      </c>
      <c r="E388">
        <v>10</v>
      </c>
      <c r="F388">
        <v>0.93441065334784601</v>
      </c>
      <c r="G388">
        <v>6.9696518697579604E-2</v>
      </c>
      <c r="H388">
        <v>0.92636479025850005</v>
      </c>
      <c r="I388">
        <v>3.93869104391992E-3</v>
      </c>
      <c r="J388">
        <f t="shared" si="41"/>
        <v>1.1567889141285319</v>
      </c>
      <c r="K388">
        <f t="shared" si="42"/>
        <v>3.3217960187278649E-2</v>
      </c>
      <c r="L388">
        <f t="shared" si="43"/>
        <v>2.4046480844823375</v>
      </c>
      <c r="M388" s="3">
        <f t="shared" si="44"/>
        <v>0.99999999999999967</v>
      </c>
      <c r="W388">
        <v>1.4563190052214601E-2</v>
      </c>
      <c r="X388">
        <v>27.999999859092</v>
      </c>
      <c r="Y388">
        <v>0.42813116920885402</v>
      </c>
      <c r="Z388">
        <v>0.05</v>
      </c>
      <c r="AA388">
        <v>7.1042939646163594E-2</v>
      </c>
      <c r="AB388">
        <v>0.92895701850962897</v>
      </c>
      <c r="AC388" s="1">
        <v>4.18442066907449E-8</v>
      </c>
      <c r="AD388">
        <f t="shared" si="45"/>
        <v>1.1484790764285844</v>
      </c>
      <c r="AE388">
        <f t="shared" si="46"/>
        <v>3.2004379715641587E-2</v>
      </c>
      <c r="AF388">
        <f t="shared" si="47"/>
        <v>7.3783646613601608</v>
      </c>
      <c r="AG388" s="3">
        <f t="shared" si="48"/>
        <v>0.99999999999999922</v>
      </c>
    </row>
    <row r="389" spans="1:33" x14ac:dyDescent="0.25">
      <c r="A389">
        <v>0.42813116920885402</v>
      </c>
      <c r="B389">
        <v>0.05</v>
      </c>
      <c r="C389">
        <v>4.9699999999999996E-3</v>
      </c>
      <c r="D389">
        <v>9.5555986566641895</v>
      </c>
      <c r="E389">
        <v>10</v>
      </c>
      <c r="F389">
        <v>0.95555986566641904</v>
      </c>
      <c r="G389">
        <v>7.0124999369878704E-2</v>
      </c>
      <c r="H389">
        <v>0.92654893570810903</v>
      </c>
      <c r="I389">
        <v>3.3260649220123902E-3</v>
      </c>
      <c r="J389">
        <f t="shared" si="41"/>
        <v>1.1541271296382165</v>
      </c>
      <c r="K389">
        <f t="shared" si="42"/>
        <v>3.313163846406475E-2</v>
      </c>
      <c r="L389">
        <f t="shared" si="43"/>
        <v>2.4780692779678049</v>
      </c>
      <c r="M389" s="3">
        <f t="shared" si="44"/>
        <v>1.0000000000000002</v>
      </c>
      <c r="W389">
        <v>1.5083303982214601E-2</v>
      </c>
      <c r="X389">
        <v>28.9999998532208</v>
      </c>
      <c r="Y389">
        <v>0.42813116920885402</v>
      </c>
      <c r="Z389">
        <v>0.05</v>
      </c>
      <c r="AA389">
        <v>7.1042939645558897E-2</v>
      </c>
      <c r="AB389">
        <v>0.92895703754047498</v>
      </c>
      <c r="AC389" s="1">
        <v>2.2813966351279099E-8</v>
      </c>
      <c r="AD389">
        <f t="shared" si="45"/>
        <v>1.148479076432281</v>
      </c>
      <c r="AE389">
        <f t="shared" si="46"/>
        <v>3.2004370818576211E-2</v>
      </c>
      <c r="AF389">
        <f t="shared" si="47"/>
        <v>7.6417992033368627</v>
      </c>
      <c r="AG389" s="3">
        <f t="shared" si="48"/>
        <v>1.0000000000000002</v>
      </c>
    </row>
    <row r="390" spans="1:33" x14ac:dyDescent="0.25">
      <c r="A390">
        <v>0.42813116920885402</v>
      </c>
      <c r="B390">
        <v>0.05</v>
      </c>
      <c r="C390">
        <v>5.0800000000000003E-3</v>
      </c>
      <c r="D390">
        <v>9.7670907798499105</v>
      </c>
      <c r="E390">
        <v>10</v>
      </c>
      <c r="F390">
        <v>0.97670907798499096</v>
      </c>
      <c r="G390">
        <v>7.0558716406542196E-2</v>
      </c>
      <c r="H390">
        <v>0.92664076685608499</v>
      </c>
      <c r="I390">
        <v>2.8005167373725201E-3</v>
      </c>
      <c r="J390">
        <f t="shared" si="41"/>
        <v>1.1514493284236615</v>
      </c>
      <c r="K390">
        <f t="shared" si="42"/>
        <v>3.3088597256993223E-2</v>
      </c>
      <c r="L390">
        <f t="shared" si="43"/>
        <v>2.5527618274134496</v>
      </c>
      <c r="M390" s="3">
        <f t="shared" si="44"/>
        <v>0.99999999999999967</v>
      </c>
      <c r="W390" s="34" t="s">
        <v>12</v>
      </c>
      <c r="X390" s="35"/>
      <c r="Y390" s="35"/>
      <c r="Z390" s="35"/>
      <c r="AA390" s="35"/>
      <c r="AB390" s="35"/>
      <c r="AC390" s="35"/>
      <c r="AD390" s="35"/>
      <c r="AE390" s="35"/>
      <c r="AF390" s="35"/>
      <c r="AG390" s="36"/>
    </row>
    <row r="391" spans="1:33" x14ac:dyDescent="0.25">
      <c r="A391">
        <v>0.42813116920885402</v>
      </c>
      <c r="B391">
        <v>0.05</v>
      </c>
      <c r="C391">
        <v>5.1900000000000002E-3</v>
      </c>
      <c r="D391">
        <v>9.9785829030356403</v>
      </c>
      <c r="E391">
        <v>10</v>
      </c>
      <c r="F391">
        <v>0.99785829030356399</v>
      </c>
      <c r="G391">
        <v>7.0997791852089098E-2</v>
      </c>
      <c r="H391">
        <v>0.92665133360132601</v>
      </c>
      <c r="I391">
        <v>2.3508745465849299E-3</v>
      </c>
      <c r="J391">
        <f t="shared" si="41"/>
        <v>1.1487551583424149</v>
      </c>
      <c r="K391">
        <f t="shared" si="42"/>
        <v>3.3083644903126534E-2</v>
      </c>
      <c r="L391">
        <f t="shared" si="43"/>
        <v>2.6287705461960411</v>
      </c>
      <c r="M391" s="3">
        <f t="shared" si="44"/>
        <v>1</v>
      </c>
      <c r="W391" t="s">
        <v>0</v>
      </c>
      <c r="X391" t="s">
        <v>1</v>
      </c>
      <c r="Y391" t="s">
        <v>2</v>
      </c>
      <c r="Z391" t="s">
        <v>3</v>
      </c>
      <c r="AA391" t="s">
        <v>4</v>
      </c>
      <c r="AB391" t="s">
        <v>5</v>
      </c>
      <c r="AC391" t="s">
        <v>6</v>
      </c>
      <c r="AD391" s="2" t="s">
        <v>8</v>
      </c>
      <c r="AE391" s="2" t="s">
        <v>9</v>
      </c>
      <c r="AF391" s="2" t="s">
        <v>7</v>
      </c>
      <c r="AG391" t="s">
        <v>10</v>
      </c>
    </row>
    <row r="392" spans="1:33" x14ac:dyDescent="0.25">
      <c r="A392">
        <v>0.42813116920885402</v>
      </c>
      <c r="B392">
        <v>0.05</v>
      </c>
      <c r="C392">
        <v>5.3E-3</v>
      </c>
      <c r="D392">
        <v>10.1900750262214</v>
      </c>
      <c r="E392">
        <v>11</v>
      </c>
      <c r="F392">
        <v>0.92637045692921505</v>
      </c>
      <c r="G392">
        <v>6.9535791312691206E-2</v>
      </c>
      <c r="H392">
        <v>0.92803511691274398</v>
      </c>
      <c r="I392">
        <v>2.4290917745651199E-3</v>
      </c>
      <c r="J392">
        <f t="shared" si="41"/>
        <v>1.1577915987403025</v>
      </c>
      <c r="K392">
        <f t="shared" si="42"/>
        <v>3.2435589737095302E-2</v>
      </c>
      <c r="L392">
        <f t="shared" si="43"/>
        <v>2.6145560766175659</v>
      </c>
      <c r="M392" s="3">
        <f t="shared" si="44"/>
        <v>1.0000000000000002</v>
      </c>
      <c r="W392">
        <v>2.0804557322150002E-3</v>
      </c>
      <c r="X392">
        <v>4.0000000000006004</v>
      </c>
      <c r="Y392">
        <v>0.42813116920885402</v>
      </c>
      <c r="Z392">
        <v>0.05</v>
      </c>
      <c r="AA392">
        <v>6.6367544233062598E-2</v>
      </c>
      <c r="AB392">
        <v>0.82976792926962795</v>
      </c>
      <c r="AC392">
        <v>0.103864526497309</v>
      </c>
      <c r="AD392">
        <f t="shared" ref="AD392:AD417" si="49">-LOG(AA392)</f>
        <v>1.1780442520545309</v>
      </c>
      <c r="AE392">
        <f t="shared" ref="AE392:AE417" si="50">-LOG(AB392)</f>
        <v>8.1043354769025452E-2</v>
      </c>
      <c r="AF392">
        <f t="shared" ref="AF392:AF417" si="51">-LOG(AC392)</f>
        <v>0.98353275443529375</v>
      </c>
      <c r="AG392" s="3">
        <f t="shared" ref="AG392:AG417" si="52">AA392+AB392+AC392</f>
        <v>0.99999999999999956</v>
      </c>
    </row>
    <row r="393" spans="1:33" x14ac:dyDescent="0.25">
      <c r="A393">
        <v>0.42813116920885402</v>
      </c>
      <c r="B393">
        <v>0.05</v>
      </c>
      <c r="C393">
        <v>5.4099999999999999E-3</v>
      </c>
      <c r="D393">
        <v>10.4015671494071</v>
      </c>
      <c r="E393">
        <v>11</v>
      </c>
      <c r="F393">
        <v>0.94559701358246295</v>
      </c>
      <c r="G393">
        <v>6.9923124185413396E-2</v>
      </c>
      <c r="H393">
        <v>0.92802309794314597</v>
      </c>
      <c r="I393">
        <v>2.0537778714408402E-3</v>
      </c>
      <c r="J393">
        <f t="shared" si="41"/>
        <v>1.155379175537075</v>
      </c>
      <c r="K393">
        <f t="shared" si="42"/>
        <v>3.2441214315174667E-2</v>
      </c>
      <c r="L393">
        <f t="shared" si="43"/>
        <v>2.6874465297865466</v>
      </c>
      <c r="M393" s="3">
        <f t="shared" si="44"/>
        <v>1.0000000000000002</v>
      </c>
      <c r="W393">
        <v>2.6005696722149999E-3</v>
      </c>
      <c r="X393">
        <v>5.0000000133559901</v>
      </c>
      <c r="Y393">
        <v>0.42813116920885402</v>
      </c>
      <c r="Z393">
        <v>0.05</v>
      </c>
      <c r="AA393">
        <v>6.7499366589379897E-2</v>
      </c>
      <c r="AB393">
        <v>0.87532849473422503</v>
      </c>
      <c r="AC393">
        <v>5.71721386763945E-2</v>
      </c>
      <c r="AD393">
        <f t="shared" si="49"/>
        <v>1.1707003025471645</v>
      </c>
      <c r="AE393">
        <f t="shared" si="50"/>
        <v>5.7828933631892093E-2</v>
      </c>
      <c r="AF393">
        <f t="shared" si="51"/>
        <v>1.2428155615379737</v>
      </c>
      <c r="AG393" s="3">
        <f t="shared" si="52"/>
        <v>0.99999999999999944</v>
      </c>
    </row>
    <row r="394" spans="1:33" x14ac:dyDescent="0.25">
      <c r="A394">
        <v>0.42813116920885402</v>
      </c>
      <c r="B394">
        <v>0.05</v>
      </c>
      <c r="C394">
        <v>5.5199999999999997E-3</v>
      </c>
      <c r="D394">
        <v>10.6130592725928</v>
      </c>
      <c r="E394">
        <v>11</v>
      </c>
      <c r="F394">
        <v>0.96482357023571097</v>
      </c>
      <c r="G394">
        <v>7.0314783764109295E-2</v>
      </c>
      <c r="H394">
        <v>0.92795330439943902</v>
      </c>
      <c r="I394">
        <v>1.7319118364512399E-3</v>
      </c>
      <c r="J394">
        <f t="shared" si="41"/>
        <v>1.1529533544657007</v>
      </c>
      <c r="K394">
        <f t="shared" si="42"/>
        <v>3.2473877393089275E-2</v>
      </c>
      <c r="L394">
        <f t="shared" si="43"/>
        <v>2.7614742196612072</v>
      </c>
      <c r="M394" s="3">
        <f t="shared" si="44"/>
        <v>0.99999999999999956</v>
      </c>
      <c r="W394">
        <v>3.120683612215E-3</v>
      </c>
      <c r="X394">
        <v>6.0000000267113904</v>
      </c>
      <c r="Y394">
        <v>0.42813116920885402</v>
      </c>
      <c r="Z394">
        <v>0.05</v>
      </c>
      <c r="AA394">
        <v>6.8109474586362601E-2</v>
      </c>
      <c r="AB394">
        <v>0.90049938337555802</v>
      </c>
      <c r="AC394">
        <v>3.1391142038079002E-2</v>
      </c>
      <c r="AD394">
        <f t="shared" si="49"/>
        <v>1.1667924699614607</v>
      </c>
      <c r="AE394">
        <f t="shared" si="50"/>
        <v>4.5516580231104449E-2</v>
      </c>
      <c r="AF394">
        <f t="shared" si="51"/>
        <v>1.5031928839873228</v>
      </c>
      <c r="AG394" s="3">
        <f t="shared" si="52"/>
        <v>0.99999999999999967</v>
      </c>
    </row>
    <row r="395" spans="1:33" x14ac:dyDescent="0.25">
      <c r="A395">
        <v>0.42813116920885402</v>
      </c>
      <c r="B395">
        <v>0.05</v>
      </c>
      <c r="C395">
        <v>5.6299999999999996E-3</v>
      </c>
      <c r="D395">
        <v>10.824551395778499</v>
      </c>
      <c r="E395">
        <v>11</v>
      </c>
      <c r="F395">
        <v>0.98405012688895899</v>
      </c>
      <c r="G395">
        <v>7.0710852652949602E-2</v>
      </c>
      <c r="H395">
        <v>0.92783259935851803</v>
      </c>
      <c r="I395">
        <v>1.45654798853186E-3</v>
      </c>
      <c r="J395">
        <f t="shared" si="41"/>
        <v>1.1505139258695993</v>
      </c>
      <c r="K395">
        <f t="shared" si="42"/>
        <v>3.2530372631228176E-2</v>
      </c>
      <c r="L395">
        <f t="shared" si="43"/>
        <v>2.8366752022060679</v>
      </c>
      <c r="M395" s="3">
        <f t="shared" si="44"/>
        <v>0.99999999999999956</v>
      </c>
      <c r="W395">
        <v>3.6407975522150002E-3</v>
      </c>
      <c r="X395">
        <v>7.0000000400667801</v>
      </c>
      <c r="Y395">
        <v>0.42813116920885402</v>
      </c>
      <c r="Z395">
        <v>0.05</v>
      </c>
      <c r="AA395">
        <v>6.8502061517933394E-2</v>
      </c>
      <c r="AB395">
        <v>0.91429049227431403</v>
      </c>
      <c r="AC395">
        <v>1.7207446207752702E-2</v>
      </c>
      <c r="AD395">
        <f t="shared" si="49"/>
        <v>1.1642963585456634</v>
      </c>
      <c r="AE395">
        <f t="shared" si="50"/>
        <v>3.8915796445896204E-2</v>
      </c>
      <c r="AF395">
        <f t="shared" si="51"/>
        <v>1.7642835794213414</v>
      </c>
      <c r="AG395" s="3">
        <f t="shared" si="52"/>
        <v>1</v>
      </c>
    </row>
    <row r="396" spans="1:33" x14ac:dyDescent="0.25">
      <c r="A396">
        <v>0.42813116920885402</v>
      </c>
      <c r="B396">
        <v>0.05</v>
      </c>
      <c r="C396">
        <v>5.7400000000000003E-3</v>
      </c>
      <c r="D396">
        <v>11.0360435189643</v>
      </c>
      <c r="E396">
        <v>12</v>
      </c>
      <c r="F396">
        <v>0.91967029324702299</v>
      </c>
      <c r="G396">
        <v>6.9402118555696002E-2</v>
      </c>
      <c r="H396">
        <v>0.92910035843995997</v>
      </c>
      <c r="I396">
        <v>1.49752300434371E-3</v>
      </c>
      <c r="J396">
        <f t="shared" si="41"/>
        <v>1.1586272721531394</v>
      </c>
      <c r="K396">
        <f t="shared" si="42"/>
        <v>3.1937372375959922E-2</v>
      </c>
      <c r="L396">
        <f t="shared" si="43"/>
        <v>2.8246264974309407</v>
      </c>
      <c r="M396" s="3">
        <f t="shared" si="44"/>
        <v>0.99999999999999967</v>
      </c>
      <c r="W396">
        <v>4.1609114922150003E-3</v>
      </c>
      <c r="X396">
        <v>8.0000000534221805</v>
      </c>
      <c r="Y396">
        <v>0.42813116920885402</v>
      </c>
      <c r="Z396">
        <v>0.05</v>
      </c>
      <c r="AA396">
        <v>6.8787456335731106E-2</v>
      </c>
      <c r="AB396">
        <v>0.92179070968481003</v>
      </c>
      <c r="AC396">
        <v>9.4218339794589993E-3</v>
      </c>
      <c r="AD396">
        <f t="shared" si="49"/>
        <v>1.1624907498581565</v>
      </c>
      <c r="AE396">
        <f t="shared" si="50"/>
        <v>3.5367673248767072E-2</v>
      </c>
      <c r="AF396">
        <f t="shared" si="51"/>
        <v>2.0258645526598826</v>
      </c>
      <c r="AG396" s="3">
        <f t="shared" si="52"/>
        <v>1.0000000000000002</v>
      </c>
    </row>
    <row r="397" spans="1:33" x14ac:dyDescent="0.25">
      <c r="A397">
        <v>0.42813116920885402</v>
      </c>
      <c r="B397">
        <v>0.05</v>
      </c>
      <c r="C397">
        <v>5.8500000000000002E-3</v>
      </c>
      <c r="D397">
        <v>11.24753564215</v>
      </c>
      <c r="E397">
        <v>12</v>
      </c>
      <c r="F397">
        <v>0.93729463684583303</v>
      </c>
      <c r="G397">
        <v>6.9755570296486796E-2</v>
      </c>
      <c r="H397">
        <v>0.92897701278092004</v>
      </c>
      <c r="I397">
        <v>1.26741692259315E-3</v>
      </c>
      <c r="J397">
        <f t="shared" si="41"/>
        <v>1.1564211062990353</v>
      </c>
      <c r="K397">
        <f t="shared" si="42"/>
        <v>3.1995032342112192E-2</v>
      </c>
      <c r="L397">
        <f t="shared" si="43"/>
        <v>2.8970804984576155</v>
      </c>
      <c r="M397" s="3">
        <f t="shared" si="44"/>
        <v>1</v>
      </c>
      <c r="W397">
        <v>4.681025432215E-3</v>
      </c>
      <c r="X397">
        <v>9.0000000667775701</v>
      </c>
      <c r="Y397">
        <v>0.42813116920885402</v>
      </c>
      <c r="Z397">
        <v>0.05</v>
      </c>
      <c r="AA397">
        <v>6.9010223747885097E-2</v>
      </c>
      <c r="AB397">
        <v>0.92583507749777705</v>
      </c>
      <c r="AC397">
        <v>5.1546987543380704E-3</v>
      </c>
      <c r="AD397">
        <f t="shared" si="49"/>
        <v>1.1610865645036621</v>
      </c>
      <c r="AE397">
        <f t="shared" si="50"/>
        <v>3.3466368946238834E-2</v>
      </c>
      <c r="AF397">
        <f t="shared" si="51"/>
        <v>2.287796710235265</v>
      </c>
      <c r="AG397" s="3">
        <f t="shared" si="52"/>
        <v>1.0000000000000002</v>
      </c>
    </row>
    <row r="398" spans="1:33" x14ac:dyDescent="0.25">
      <c r="A398">
        <v>0.42813116920885402</v>
      </c>
      <c r="B398">
        <v>0.05</v>
      </c>
      <c r="C398">
        <v>5.96E-3</v>
      </c>
      <c r="D398">
        <v>11.4590277653357</v>
      </c>
      <c r="E398">
        <v>12</v>
      </c>
      <c r="F398">
        <v>0.95491898044464396</v>
      </c>
      <c r="G398">
        <v>7.0112645672494103E-2</v>
      </c>
      <c r="H398">
        <v>0.92881722347350004</v>
      </c>
      <c r="I398">
        <v>1.0701308540064E-3</v>
      </c>
      <c r="J398">
        <f t="shared" si="41"/>
        <v>1.15420364465125</v>
      </c>
      <c r="K398">
        <f t="shared" si="42"/>
        <v>3.2069739877851652E-2</v>
      </c>
      <c r="L398">
        <f t="shared" si="43"/>
        <v>2.9705631141855573</v>
      </c>
      <c r="M398" s="3">
        <f t="shared" si="44"/>
        <v>1.0000000000000004</v>
      </c>
      <c r="W398">
        <v>5.2011393722149997E-3</v>
      </c>
      <c r="X398">
        <v>10.000000080133001</v>
      </c>
      <c r="Y398">
        <v>0.42813116920885402</v>
      </c>
      <c r="Z398">
        <v>0.05</v>
      </c>
      <c r="AA398">
        <v>6.9191305209564097E-2</v>
      </c>
      <c r="AB398">
        <v>0.92799024004469</v>
      </c>
      <c r="AC398">
        <v>2.8184547457456698E-3</v>
      </c>
      <c r="AD398">
        <f t="shared" si="49"/>
        <v>1.1599484768836434</v>
      </c>
      <c r="AE398">
        <f t="shared" si="50"/>
        <v>3.2456591364138476E-2</v>
      </c>
      <c r="AF398">
        <f t="shared" si="51"/>
        <v>2.5499889339964352</v>
      </c>
      <c r="AG398" s="3">
        <f t="shared" si="52"/>
        <v>0.99999999999999978</v>
      </c>
    </row>
    <row r="399" spans="1:33" x14ac:dyDescent="0.25">
      <c r="A399">
        <v>0.42813116920885402</v>
      </c>
      <c r="B399">
        <v>0.05</v>
      </c>
      <c r="C399">
        <v>6.0699999999999999E-3</v>
      </c>
      <c r="D399">
        <v>11.670519888521399</v>
      </c>
      <c r="E399">
        <v>12</v>
      </c>
      <c r="F399">
        <v>0.972543324043454</v>
      </c>
      <c r="G399">
        <v>7.0473404469754197E-2</v>
      </c>
      <c r="H399">
        <v>0.92862524021887505</v>
      </c>
      <c r="I399">
        <v>9.0135531137081699E-4</v>
      </c>
      <c r="J399">
        <f t="shared" si="41"/>
        <v>1.1519747478483491</v>
      </c>
      <c r="K399">
        <f t="shared" si="42"/>
        <v>3.2159516298955568E-2</v>
      </c>
      <c r="L399">
        <f t="shared" si="43"/>
        <v>3.0451039777784303</v>
      </c>
      <c r="M399" s="3">
        <f t="shared" si="44"/>
        <v>1</v>
      </c>
      <c r="W399">
        <v>5.7212533122150003E-3</v>
      </c>
      <c r="X399">
        <v>11.000000093488399</v>
      </c>
      <c r="Y399">
        <v>0.42813116920885402</v>
      </c>
      <c r="Z399">
        <v>0.05</v>
      </c>
      <c r="AA399">
        <v>6.9342238840033696E-2</v>
      </c>
      <c r="AB399">
        <v>0.92911740583672697</v>
      </c>
      <c r="AC399">
        <v>1.54035532323977E-3</v>
      </c>
      <c r="AD399">
        <f t="shared" si="49"/>
        <v>1.1590021404676834</v>
      </c>
      <c r="AE399">
        <f t="shared" si="50"/>
        <v>3.1929403890791755E-2</v>
      </c>
      <c r="AF399">
        <f t="shared" si="51"/>
        <v>2.8123790862268039</v>
      </c>
      <c r="AG399" s="3">
        <f t="shared" si="52"/>
        <v>1.0000000000000004</v>
      </c>
    </row>
    <row r="400" spans="1:33" x14ac:dyDescent="0.25">
      <c r="A400">
        <v>0.42813116920885402</v>
      </c>
      <c r="B400">
        <v>0.05</v>
      </c>
      <c r="C400">
        <v>6.1799999999999997E-3</v>
      </c>
      <c r="D400">
        <v>11.8820120117072</v>
      </c>
      <c r="E400">
        <v>12</v>
      </c>
      <c r="F400">
        <v>0.99016766764226505</v>
      </c>
      <c r="G400">
        <v>7.0837906874479106E-2</v>
      </c>
      <c r="H400">
        <v>0.92840479657379904</v>
      </c>
      <c r="I400">
        <v>7.5729655172195596E-4</v>
      </c>
      <c r="J400">
        <f t="shared" si="41"/>
        <v>1.1497342798689423</v>
      </c>
      <c r="K400">
        <f t="shared" si="42"/>
        <v>3.2262624441721205E-2</v>
      </c>
      <c r="L400">
        <f t="shared" si="43"/>
        <v>3.1207340206896301</v>
      </c>
      <c r="M400" s="3">
        <f t="shared" si="44"/>
        <v>1</v>
      </c>
      <c r="W400">
        <v>6.241367252215E-3</v>
      </c>
      <c r="X400">
        <v>12.0000001068438</v>
      </c>
      <c r="Y400">
        <v>0.42813116920885402</v>
      </c>
      <c r="Z400">
        <v>0.05</v>
      </c>
      <c r="AA400">
        <v>6.9470255488031096E-2</v>
      </c>
      <c r="AB400">
        <v>0.92968820086558801</v>
      </c>
      <c r="AC400">
        <v>8.4154364638136796E-4</v>
      </c>
      <c r="AD400">
        <f t="shared" si="49"/>
        <v>1.1582011039349427</v>
      </c>
      <c r="AE400">
        <f t="shared" si="50"/>
        <v>3.1662680852911851E-2</v>
      </c>
      <c r="AF400">
        <f t="shared" si="51"/>
        <v>3.0749233545651422</v>
      </c>
      <c r="AG400" s="3">
        <f t="shared" si="52"/>
        <v>1.0000000000000004</v>
      </c>
    </row>
    <row r="401" spans="1:33" x14ac:dyDescent="0.25">
      <c r="A401">
        <v>0.42813116920885402</v>
      </c>
      <c r="B401">
        <v>0.05</v>
      </c>
      <c r="C401">
        <v>6.2899999999999996E-3</v>
      </c>
      <c r="D401">
        <v>12.0935041348929</v>
      </c>
      <c r="E401">
        <v>13</v>
      </c>
      <c r="F401">
        <v>0.93026954883791602</v>
      </c>
      <c r="G401">
        <v>6.9614338616013099E-2</v>
      </c>
      <c r="H401">
        <v>0.92960387030930502</v>
      </c>
      <c r="I401">
        <v>7.8179107468163804E-4</v>
      </c>
      <c r="J401">
        <f t="shared" si="41"/>
        <v>1.1573012986012838</v>
      </c>
      <c r="K401">
        <f t="shared" si="42"/>
        <v>3.1702076809945648E-2</v>
      </c>
      <c r="L401">
        <f t="shared" si="43"/>
        <v>3.1069092919987322</v>
      </c>
      <c r="M401" s="3">
        <f t="shared" si="44"/>
        <v>0.99999999999999978</v>
      </c>
      <c r="W401">
        <v>6.7614811922149997E-3</v>
      </c>
      <c r="X401">
        <v>13.0000001201992</v>
      </c>
      <c r="Y401">
        <v>0.42813116920885402</v>
      </c>
      <c r="Z401">
        <v>0.05</v>
      </c>
      <c r="AA401">
        <v>6.9580297334093405E-2</v>
      </c>
      <c r="AB401">
        <v>0.92996007090250399</v>
      </c>
      <c r="AC401">
        <v>4.59631763403206E-4</v>
      </c>
      <c r="AD401">
        <f t="shared" si="49"/>
        <v>1.1575137197350216</v>
      </c>
      <c r="AE401">
        <f t="shared" si="50"/>
        <v>3.1535698068628285E-2</v>
      </c>
      <c r="AF401">
        <f t="shared" si="51"/>
        <v>3.3375899665066435</v>
      </c>
      <c r="AG401" s="3">
        <f t="shared" si="52"/>
        <v>1.0000000000000007</v>
      </c>
    </row>
    <row r="402" spans="1:33" x14ac:dyDescent="0.25">
      <c r="A402">
        <v>0.42813116920885402</v>
      </c>
      <c r="B402">
        <v>0.05</v>
      </c>
      <c r="C402">
        <v>6.4000000000000003E-3</v>
      </c>
      <c r="D402">
        <v>12.304996258078599</v>
      </c>
      <c r="E402">
        <v>13</v>
      </c>
      <c r="F402">
        <v>0.94653817369835602</v>
      </c>
      <c r="G402">
        <v>6.9942455850313306E-2</v>
      </c>
      <c r="H402">
        <v>0.92939675473323902</v>
      </c>
      <c r="I402">
        <v>6.6078941644832196E-4</v>
      </c>
      <c r="J402">
        <f t="shared" si="41"/>
        <v>1.1552591226199336</v>
      </c>
      <c r="K402">
        <f t="shared" si="42"/>
        <v>3.179884832358814E-2</v>
      </c>
      <c r="L402">
        <f t="shared" si="43"/>
        <v>3.1799369215213629</v>
      </c>
      <c r="M402" s="3">
        <f t="shared" si="44"/>
        <v>1.0000000000000007</v>
      </c>
      <c r="W402">
        <v>7.2815951322150003E-3</v>
      </c>
      <c r="X402">
        <v>14.0000001335546</v>
      </c>
      <c r="Y402">
        <v>0.42813116920885402</v>
      </c>
      <c r="Z402">
        <v>0.05</v>
      </c>
      <c r="AA402">
        <v>6.9675930828233798E-2</v>
      </c>
      <c r="AB402">
        <v>0.93007308595651095</v>
      </c>
      <c r="AC402">
        <v>2.5098321525482799E-4</v>
      </c>
      <c r="AD402">
        <f t="shared" si="49"/>
        <v>1.1569172206646727</v>
      </c>
      <c r="AE402">
        <f t="shared" si="50"/>
        <v>3.1482922864910411E-2</v>
      </c>
      <c r="AF402">
        <f t="shared" si="51"/>
        <v>3.6003553214111923</v>
      </c>
      <c r="AG402" s="3">
        <f t="shared" si="52"/>
        <v>0.99999999999999956</v>
      </c>
    </row>
    <row r="403" spans="1:33" x14ac:dyDescent="0.25">
      <c r="A403">
        <v>0.42813116920885402</v>
      </c>
      <c r="B403">
        <v>0.05</v>
      </c>
      <c r="C403">
        <v>6.5100000000000002E-3</v>
      </c>
      <c r="D403">
        <v>12.5164883812644</v>
      </c>
      <c r="E403">
        <v>13</v>
      </c>
      <c r="F403">
        <v>0.96280679855879703</v>
      </c>
      <c r="G403">
        <v>7.0273692683161096E-2</v>
      </c>
      <c r="H403">
        <v>0.92916902944903601</v>
      </c>
      <c r="I403">
        <v>5.5727786780262697E-4</v>
      </c>
      <c r="J403">
        <f t="shared" si="41"/>
        <v>1.1532072249203835</v>
      </c>
      <c r="K403">
        <f t="shared" si="42"/>
        <v>3.1905274295330278E-2</v>
      </c>
      <c r="L403">
        <f t="shared" si="43"/>
        <v>3.2539282045340676</v>
      </c>
      <c r="M403" s="3">
        <f t="shared" si="44"/>
        <v>0.99999999999999967</v>
      </c>
      <c r="W403" s="1">
        <v>7.801709072215E-3</v>
      </c>
      <c r="X403">
        <v>15.000000146909899</v>
      </c>
      <c r="Y403">
        <v>0.42813116920885402</v>
      </c>
      <c r="Z403">
        <v>0.05</v>
      </c>
      <c r="AA403">
        <v>6.9759821079547604E-2</v>
      </c>
      <c r="AB403">
        <v>0.93010315434109903</v>
      </c>
      <c r="AC403">
        <v>1.37024579353767E-4</v>
      </c>
      <c r="AD403">
        <f t="shared" si="49"/>
        <v>1.1563946419554323</v>
      </c>
      <c r="AE403">
        <f t="shared" si="50"/>
        <v>3.1468882761371192E-2</v>
      </c>
      <c r="AF403">
        <f t="shared" si="51"/>
        <v>3.8632015224768401</v>
      </c>
      <c r="AG403" s="3">
        <f t="shared" si="52"/>
        <v>1.0000000000000004</v>
      </c>
    </row>
    <row r="404" spans="1:33" x14ac:dyDescent="0.25">
      <c r="A404">
        <v>0.42813116920885402</v>
      </c>
      <c r="B404">
        <v>0.05</v>
      </c>
      <c r="C404">
        <v>6.62E-3</v>
      </c>
      <c r="D404">
        <v>12.7279805044501</v>
      </c>
      <c r="E404">
        <v>13</v>
      </c>
      <c r="F404">
        <v>0.97907542341923703</v>
      </c>
      <c r="G404">
        <v>7.0608095016466102E-2</v>
      </c>
      <c r="H404">
        <v>0.92892299327036698</v>
      </c>
      <c r="I404">
        <v>4.68911713166576E-4</v>
      </c>
      <c r="J404">
        <f t="shared" si="41"/>
        <v>1.1511455054716171</v>
      </c>
      <c r="K404">
        <f t="shared" si="42"/>
        <v>3.2020287065486437E-2</v>
      </c>
      <c r="L404">
        <f t="shared" si="43"/>
        <v>3.3289089186792054</v>
      </c>
      <c r="M404" s="3">
        <f t="shared" si="44"/>
        <v>0.99999999999999967</v>
      </c>
      <c r="W404" s="1">
        <v>8.3218230122150006E-3</v>
      </c>
      <c r="X404">
        <v>16.000000160265301</v>
      </c>
      <c r="Y404">
        <v>0.42813116920885402</v>
      </c>
      <c r="Z404">
        <v>0.05</v>
      </c>
      <c r="AA404">
        <v>6.9834008829958799E-2</v>
      </c>
      <c r="AB404">
        <v>0.93009119398595397</v>
      </c>
      <c r="AC404" s="1">
        <v>7.4797184086841998E-5</v>
      </c>
      <c r="AD404">
        <f t="shared" si="49"/>
        <v>1.1559330265146541</v>
      </c>
      <c r="AE404">
        <f t="shared" si="50"/>
        <v>3.1474467464115662E-2</v>
      </c>
      <c r="AF404">
        <f t="shared" si="51"/>
        <v>4.126114751848986</v>
      </c>
      <c r="AG404" s="3">
        <f t="shared" si="52"/>
        <v>0.99999999999999967</v>
      </c>
    </row>
    <row r="405" spans="1:33" x14ac:dyDescent="0.25">
      <c r="A405">
        <v>0.42813116920885402</v>
      </c>
      <c r="B405">
        <v>0.05</v>
      </c>
      <c r="C405">
        <v>6.7299999999999999E-3</v>
      </c>
      <c r="D405">
        <v>12.9394726276358</v>
      </c>
      <c r="E405">
        <v>13</v>
      </c>
      <c r="F405">
        <v>0.99534404827967804</v>
      </c>
      <c r="G405">
        <v>7.0945709399608897E-2</v>
      </c>
      <c r="H405">
        <v>0.92866065523410801</v>
      </c>
      <c r="I405">
        <v>3.9363536628330299E-4</v>
      </c>
      <c r="J405">
        <f t="shared" si="41"/>
        <v>1.1490738643420806</v>
      </c>
      <c r="K405">
        <f t="shared" si="42"/>
        <v>3.2142953910007571E-2</v>
      </c>
      <c r="L405">
        <f t="shared" si="43"/>
        <v>3.4049058891744379</v>
      </c>
      <c r="M405" s="3">
        <f t="shared" si="44"/>
        <v>1.0000000000000002</v>
      </c>
      <c r="W405" s="1">
        <v>8.8419369522149995E-3</v>
      </c>
      <c r="X405">
        <v>17.000000173620698</v>
      </c>
      <c r="Y405">
        <v>0.42813116920885402</v>
      </c>
      <c r="Z405">
        <v>0.05</v>
      </c>
      <c r="AA405">
        <v>6.9900086193221203E-2</v>
      </c>
      <c r="AB405">
        <v>0.93005908978106799</v>
      </c>
      <c r="AC405" s="1">
        <v>4.0824025710745498E-5</v>
      </c>
      <c r="AD405">
        <f t="shared" si="49"/>
        <v>1.1555222887290357</v>
      </c>
      <c r="AE405">
        <f t="shared" si="50"/>
        <v>3.1489458380872151E-2</v>
      </c>
      <c r="AF405">
        <f t="shared" si="51"/>
        <v>4.3890841711594772</v>
      </c>
      <c r="AG405" s="3">
        <f t="shared" si="52"/>
        <v>0.99999999999999989</v>
      </c>
    </row>
    <row r="406" spans="1:33" x14ac:dyDescent="0.25">
      <c r="A406">
        <v>0.42813116920885402</v>
      </c>
      <c r="B406">
        <v>0.05</v>
      </c>
      <c r="C406">
        <v>6.8399999999999997E-3</v>
      </c>
      <c r="D406">
        <v>13.150964750821499</v>
      </c>
      <c r="E406">
        <v>14</v>
      </c>
      <c r="F406">
        <v>0.93935462505868095</v>
      </c>
      <c r="G406">
        <v>6.9797214873896396E-2</v>
      </c>
      <c r="H406">
        <v>0.92979496518101101</v>
      </c>
      <c r="I406">
        <v>4.07819945093187E-4</v>
      </c>
      <c r="J406">
        <f t="shared" si="41"/>
        <v>1.1561619067325779</v>
      </c>
      <c r="K406">
        <f t="shared" si="42"/>
        <v>3.1612809841493207E-2</v>
      </c>
      <c r="L406">
        <f t="shared" si="43"/>
        <v>3.3895315381653015</v>
      </c>
      <c r="M406" s="3">
        <f t="shared" si="44"/>
        <v>1.0000000000000007</v>
      </c>
      <c r="W406" s="1">
        <v>9.362050892215E-3</v>
      </c>
      <c r="X406">
        <v>18.000000186976099</v>
      </c>
      <c r="Y406">
        <v>0.42813116920885402</v>
      </c>
      <c r="Z406">
        <v>0.05</v>
      </c>
      <c r="AA406">
        <v>6.99593144852141E-2</v>
      </c>
      <c r="AB406">
        <v>0.93001840635334498</v>
      </c>
      <c r="AC406" s="1">
        <v>2.2279161440686101E-5</v>
      </c>
      <c r="AD406">
        <f t="shared" si="49"/>
        <v>1.1551544547214827</v>
      </c>
      <c r="AE406">
        <f t="shared" si="50"/>
        <v>3.1508456071242093E-2</v>
      </c>
      <c r="AF406">
        <f t="shared" si="51"/>
        <v>4.6521011594828847</v>
      </c>
      <c r="AG406" s="3">
        <f t="shared" si="52"/>
        <v>0.99999999999999978</v>
      </c>
    </row>
    <row r="407" spans="1:33" x14ac:dyDescent="0.25">
      <c r="A407">
        <v>0.42813116920885402</v>
      </c>
      <c r="B407">
        <v>0.05</v>
      </c>
      <c r="C407">
        <v>6.9499999999999996E-3</v>
      </c>
      <c r="D407">
        <v>13.3624568740073</v>
      </c>
      <c r="E407">
        <v>14</v>
      </c>
      <c r="F407">
        <v>0.95446120528623302</v>
      </c>
      <c r="G407">
        <v>7.0103397695818997E-2</v>
      </c>
      <c r="H407">
        <v>0.92955229848427801</v>
      </c>
      <c r="I407">
        <v>3.44303819902718E-4</v>
      </c>
      <c r="J407">
        <f t="shared" si="41"/>
        <v>1.154260932607009</v>
      </c>
      <c r="K407">
        <f t="shared" si="42"/>
        <v>3.1726170922546412E-2</v>
      </c>
      <c r="L407">
        <f t="shared" si="43"/>
        <v>3.4630581589582103</v>
      </c>
      <c r="M407" s="3">
        <f t="shared" si="44"/>
        <v>0.99999999999999967</v>
      </c>
      <c r="W407" s="1">
        <v>9.8821648322150006E-3</v>
      </c>
      <c r="X407">
        <v>19.000000200331499</v>
      </c>
      <c r="Y407">
        <v>0.42813116920885402</v>
      </c>
      <c r="Z407">
        <v>0.05</v>
      </c>
      <c r="AA407">
        <v>7.00127062045479E-2</v>
      </c>
      <c r="AB407">
        <v>0.92997513638089002</v>
      </c>
      <c r="AC407" s="1">
        <v>1.21574145624982E-5</v>
      </c>
      <c r="AD407">
        <f t="shared" si="49"/>
        <v>1.1548231352178229</v>
      </c>
      <c r="AE407">
        <f t="shared" si="50"/>
        <v>3.1528662496523613E-2</v>
      </c>
      <c r="AF407">
        <f t="shared" si="51"/>
        <v>4.9151587737989342</v>
      </c>
      <c r="AG407" s="3">
        <f t="shared" si="52"/>
        <v>1.0000000000000004</v>
      </c>
    </row>
    <row r="408" spans="1:33" x14ac:dyDescent="0.25">
      <c r="A408">
        <v>0.42813116920885402</v>
      </c>
      <c r="B408">
        <v>0.05</v>
      </c>
      <c r="C408">
        <v>7.0600000000000003E-3</v>
      </c>
      <c r="D408">
        <v>13.573948997193</v>
      </c>
      <c r="E408">
        <v>14</v>
      </c>
      <c r="F408">
        <v>0.96956778551378497</v>
      </c>
      <c r="G408">
        <v>7.0412291115583503E-2</v>
      </c>
      <c r="H408">
        <v>0.929297634826732</v>
      </c>
      <c r="I408">
        <v>2.90074057683909E-4</v>
      </c>
      <c r="J408">
        <f t="shared" si="41"/>
        <v>1.1523515241284585</v>
      </c>
      <c r="K408">
        <f t="shared" si="42"/>
        <v>3.1845168179854305E-2</v>
      </c>
      <c r="L408">
        <f t="shared" si="43"/>
        <v>3.5374911099030117</v>
      </c>
      <c r="M408" s="3">
        <f t="shared" si="44"/>
        <v>0.99999999999999933</v>
      </c>
      <c r="W408" s="1">
        <v>1.0402278772214999E-2</v>
      </c>
      <c r="X408">
        <v>20.000000213686899</v>
      </c>
      <c r="Y408">
        <v>0.42813116920885402</v>
      </c>
      <c r="Z408">
        <v>0.05</v>
      </c>
      <c r="AA408">
        <v>7.0061083601115598E-2</v>
      </c>
      <c r="AB408">
        <v>0.92993228280866203</v>
      </c>
      <c r="AC408" s="1">
        <v>6.6335902228550897E-6</v>
      </c>
      <c r="AD408">
        <f t="shared" si="49"/>
        <v>1.154523149942309</v>
      </c>
      <c r="AE408">
        <f t="shared" si="50"/>
        <v>3.1548675395832185E-2</v>
      </c>
      <c r="AF408">
        <f t="shared" si="51"/>
        <v>5.1782513596856079</v>
      </c>
      <c r="AG408" s="3">
        <f t="shared" si="52"/>
        <v>1.0000000000000004</v>
      </c>
    </row>
    <row r="409" spans="1:33" x14ac:dyDescent="0.25">
      <c r="A409">
        <v>0.42813116920885402</v>
      </c>
      <c r="B409">
        <v>0.05</v>
      </c>
      <c r="C409">
        <v>7.1700000000000002E-3</v>
      </c>
      <c r="D409">
        <v>13.7854411203787</v>
      </c>
      <c r="E409">
        <v>14</v>
      </c>
      <c r="F409">
        <v>0.98467436574133704</v>
      </c>
      <c r="G409">
        <v>7.07239317405155E-2</v>
      </c>
      <c r="H409">
        <v>0.92903220465886305</v>
      </c>
      <c r="I409">
        <v>2.4386360062121E-4</v>
      </c>
      <c r="J409">
        <f t="shared" si="41"/>
        <v>1.1504336036829639</v>
      </c>
      <c r="K409">
        <f t="shared" si="42"/>
        <v>3.1969231040570097E-2</v>
      </c>
      <c r="L409">
        <f t="shared" si="43"/>
        <v>3.6128530181735958</v>
      </c>
      <c r="M409" s="3">
        <f t="shared" si="44"/>
        <v>0.99999999999999978</v>
      </c>
      <c r="W409" s="1">
        <v>1.0922392712215E-2</v>
      </c>
      <c r="X409">
        <v>21.0000002270423</v>
      </c>
      <c r="Y409">
        <v>0.42813116920885402</v>
      </c>
      <c r="Z409">
        <v>0.05</v>
      </c>
      <c r="AA409">
        <v>7.0105121386478397E-2</v>
      </c>
      <c r="AB409">
        <v>0.92989125930392502</v>
      </c>
      <c r="AC409" s="1">
        <v>3.6193095969811499E-6</v>
      </c>
      <c r="AD409">
        <f t="shared" si="49"/>
        <v>1.1542502543779425</v>
      </c>
      <c r="AE409">
        <f t="shared" si="50"/>
        <v>3.1567834505645653E-2</v>
      </c>
      <c r="AF409">
        <f t="shared" si="51"/>
        <v>5.4413742656042503</v>
      </c>
      <c r="AG409" s="3">
        <f t="shared" si="52"/>
        <v>1.0000000000000004</v>
      </c>
    </row>
    <row r="410" spans="1:33" x14ac:dyDescent="0.25">
      <c r="A410">
        <v>0.42813116920885402</v>
      </c>
      <c r="B410">
        <v>0.05</v>
      </c>
      <c r="C410">
        <v>7.28E-3</v>
      </c>
      <c r="D410">
        <v>13.996933243564399</v>
      </c>
      <c r="E410">
        <v>14</v>
      </c>
      <c r="F410">
        <v>0.999780945968889</v>
      </c>
      <c r="G410">
        <v>7.1038356769867306E-2</v>
      </c>
      <c r="H410">
        <v>0.928757077617136</v>
      </c>
      <c r="I410">
        <v>2.04565612996266E-4</v>
      </c>
      <c r="J410">
        <f t="shared" si="41"/>
        <v>1.1485070930350993</v>
      </c>
      <c r="K410">
        <f t="shared" si="42"/>
        <v>3.209786366651738E-2</v>
      </c>
      <c r="L410">
        <f t="shared" si="43"/>
        <v>3.6891673683809119</v>
      </c>
      <c r="M410" s="3">
        <f t="shared" si="44"/>
        <v>0.99999999999999956</v>
      </c>
      <c r="W410" s="1">
        <v>1.1442506652215001E-2</v>
      </c>
      <c r="X410">
        <v>22.0000002403977</v>
      </c>
      <c r="Y410">
        <v>0.42813116920885402</v>
      </c>
      <c r="Z410">
        <v>0.05</v>
      </c>
      <c r="AA410">
        <v>7.0145378414154497E-2</v>
      </c>
      <c r="AB410">
        <v>0.92985264699840597</v>
      </c>
      <c r="AC410" s="1">
        <v>1.9745874390972402E-6</v>
      </c>
      <c r="AD410">
        <f t="shared" si="49"/>
        <v>1.154000937541531</v>
      </c>
      <c r="AE410">
        <f t="shared" si="50"/>
        <v>3.1585868291013702E-2</v>
      </c>
      <c r="AF410">
        <f t="shared" si="51"/>
        <v>5.7045236299818161</v>
      </c>
      <c r="AG410" s="3">
        <f t="shared" si="52"/>
        <v>0.99999999999999956</v>
      </c>
    </row>
    <row r="411" spans="1:33" x14ac:dyDescent="0.25">
      <c r="A411">
        <v>0.42813116920885402</v>
      </c>
      <c r="B411">
        <v>0.05</v>
      </c>
      <c r="C411">
        <v>7.3899999999999999E-3</v>
      </c>
      <c r="D411">
        <v>14.2084253667502</v>
      </c>
      <c r="E411">
        <v>15</v>
      </c>
      <c r="F411">
        <v>0.94722835778334502</v>
      </c>
      <c r="G411">
        <v>6.9956471714949994E-2</v>
      </c>
      <c r="H411">
        <v>0.929830924672438</v>
      </c>
      <c r="I411">
        <v>2.12603612612474E-4</v>
      </c>
      <c r="J411">
        <f t="shared" si="41"/>
        <v>1.1551721024719293</v>
      </c>
      <c r="K411">
        <f t="shared" si="42"/>
        <v>3.1596013980792467E-2</v>
      </c>
      <c r="L411">
        <f t="shared" si="43"/>
        <v>3.6724293601121918</v>
      </c>
      <c r="M411" s="3">
        <f t="shared" si="44"/>
        <v>1.0000000000000004</v>
      </c>
      <c r="W411" s="1">
        <v>1.1962620592214999E-2</v>
      </c>
      <c r="X411">
        <v>23.0000002537531</v>
      </c>
      <c r="Y411">
        <v>0.42813116920885402</v>
      </c>
      <c r="Z411">
        <v>0.05</v>
      </c>
      <c r="AA411">
        <v>7.0182321527152494E-2</v>
      </c>
      <c r="AB411">
        <v>0.92981660125440602</v>
      </c>
      <c r="AC411" s="1">
        <v>1.07721844134461E-6</v>
      </c>
      <c r="AD411">
        <f t="shared" si="49"/>
        <v>1.1537722700653774</v>
      </c>
      <c r="AE411">
        <f t="shared" si="50"/>
        <v>3.1602704045793156E-2</v>
      </c>
      <c r="AF411">
        <f t="shared" si="51"/>
        <v>5.9676962203314075</v>
      </c>
      <c r="AG411" s="3">
        <f t="shared" si="52"/>
        <v>0.99999999999999989</v>
      </c>
    </row>
    <row r="412" spans="1:33" x14ac:dyDescent="0.25">
      <c r="A412">
        <v>0.42813116920885402</v>
      </c>
      <c r="B412">
        <v>0.05</v>
      </c>
      <c r="C412">
        <v>7.4999999999999997E-3</v>
      </c>
      <c r="D412">
        <v>14.4199174899359</v>
      </c>
      <c r="E412">
        <v>15</v>
      </c>
      <c r="F412">
        <v>0.96132783266239297</v>
      </c>
      <c r="G412">
        <v>7.0243470479269501E-2</v>
      </c>
      <c r="H412">
        <v>0.92957721891077505</v>
      </c>
      <c r="I412">
        <v>1.79310609955746E-4</v>
      </c>
      <c r="J412">
        <f t="shared" si="41"/>
        <v>1.1533940396309579</v>
      </c>
      <c r="K412">
        <f t="shared" si="42"/>
        <v>3.1714528050316451E-2</v>
      </c>
      <c r="L412">
        <f t="shared" si="43"/>
        <v>3.7463940121170918</v>
      </c>
      <c r="M412" s="3">
        <f t="shared" si="44"/>
        <v>1.0000000000000002</v>
      </c>
      <c r="W412" s="1">
        <v>1.2482734532215E-2</v>
      </c>
      <c r="X412">
        <v>24.000000267108501</v>
      </c>
      <c r="Y412">
        <v>0.42813116920885402</v>
      </c>
      <c r="Z412">
        <v>0.05</v>
      </c>
      <c r="AA412">
        <v>7.02163437462342E-2</v>
      </c>
      <c r="AB412">
        <v>0.92978306861465898</v>
      </c>
      <c r="AC412" s="1">
        <v>5.8763910666470802E-7</v>
      </c>
      <c r="AD412">
        <f t="shared" si="49"/>
        <v>1.153561788544492</v>
      </c>
      <c r="AE412">
        <f t="shared" si="50"/>
        <v>3.161836660009807E-2</v>
      </c>
      <c r="AF412">
        <f t="shared" si="51"/>
        <v>6.2308893101527989</v>
      </c>
      <c r="AG412" s="3">
        <f t="shared" si="52"/>
        <v>0.99999999999999989</v>
      </c>
    </row>
    <row r="413" spans="1:33" x14ac:dyDescent="0.25">
      <c r="A413">
        <v>0.42813116920885402</v>
      </c>
      <c r="B413">
        <v>0.05</v>
      </c>
      <c r="C413">
        <v>7.6099999999999996E-3</v>
      </c>
      <c r="D413">
        <v>14.631409613121599</v>
      </c>
      <c r="E413">
        <v>15</v>
      </c>
      <c r="F413">
        <v>0.97542730754144102</v>
      </c>
      <c r="G413">
        <v>7.0532845342167805E-2</v>
      </c>
      <c r="H413">
        <v>0.92931622105149003</v>
      </c>
      <c r="I413">
        <v>1.5093360634164699E-4</v>
      </c>
      <c r="J413">
        <f t="shared" si="41"/>
        <v>1.1516085960720654</v>
      </c>
      <c r="K413">
        <f t="shared" si="42"/>
        <v>3.1836482249932317E-2</v>
      </c>
      <c r="L413">
        <f t="shared" si="43"/>
        <v>3.8212140509880101</v>
      </c>
      <c r="M413" s="3">
        <f t="shared" si="44"/>
        <v>0.99999999999999956</v>
      </c>
      <c r="W413" s="1">
        <v>1.3002848472215001E-2</v>
      </c>
      <c r="X413">
        <v>25.000000280463901</v>
      </c>
      <c r="Y413">
        <v>0.42813116920885402</v>
      </c>
      <c r="Z413">
        <v>0.05</v>
      </c>
      <c r="AA413">
        <v>7.0247778307241396E-2</v>
      </c>
      <c r="AB413">
        <v>0.929751901140075</v>
      </c>
      <c r="AC413" s="1">
        <v>3.2055268307654E-7</v>
      </c>
      <c r="AD413">
        <f t="shared" si="49"/>
        <v>1.1533674064287631</v>
      </c>
      <c r="AE413">
        <f t="shared" si="50"/>
        <v>3.1632924930485092E-2</v>
      </c>
      <c r="AF413">
        <f t="shared" si="51"/>
        <v>6.4941005836516918</v>
      </c>
      <c r="AG413" s="3">
        <f t="shared" si="52"/>
        <v>0.99999999999999944</v>
      </c>
    </row>
    <row r="414" spans="1:33" x14ac:dyDescent="0.25">
      <c r="A414">
        <v>0.42813116920885402</v>
      </c>
      <c r="B414">
        <v>0.05</v>
      </c>
      <c r="C414">
        <v>7.7200000000000003E-3</v>
      </c>
      <c r="D414">
        <v>14.842901736307301</v>
      </c>
      <c r="E414">
        <v>15</v>
      </c>
      <c r="F414">
        <v>0.98952678242048997</v>
      </c>
      <c r="G414">
        <v>7.0824626158162401E-2</v>
      </c>
      <c r="H414">
        <v>0.92904858223572195</v>
      </c>
      <c r="I414">
        <v>1.2679160611581901E-4</v>
      </c>
      <c r="J414">
        <f t="shared" si="41"/>
        <v>1.1498157091884029</v>
      </c>
      <c r="K414">
        <f t="shared" si="42"/>
        <v>3.1961575085772957E-2</v>
      </c>
      <c r="L414">
        <f t="shared" si="43"/>
        <v>3.8969094967559124</v>
      </c>
      <c r="M414" s="3">
        <f t="shared" si="44"/>
        <v>1.0000000000000002</v>
      </c>
      <c r="W414" s="1">
        <v>1.3522962412214999E-2</v>
      </c>
      <c r="X414">
        <v>26.000000293819301</v>
      </c>
      <c r="Y414">
        <v>0.42813116920885402</v>
      </c>
      <c r="Z414">
        <v>0.05</v>
      </c>
      <c r="AA414">
        <v>7.0276909612553895E-2</v>
      </c>
      <c r="AB414">
        <v>0.92972291553490904</v>
      </c>
      <c r="AC414" s="1">
        <v>1.74852537306421E-7</v>
      </c>
      <c r="AD414">
        <f t="shared" si="49"/>
        <v>1.153187344611635</v>
      </c>
      <c r="AE414">
        <f t="shared" si="50"/>
        <v>3.1646464547441806E-2</v>
      </c>
      <c r="AF414">
        <f t="shared" si="51"/>
        <v>6.7573280612089981</v>
      </c>
      <c r="AG414" s="3">
        <f t="shared" si="52"/>
        <v>1.0000000000000002</v>
      </c>
    </row>
    <row r="415" spans="1:33" x14ac:dyDescent="0.25">
      <c r="A415">
        <v>0.42813116920885402</v>
      </c>
      <c r="B415">
        <v>0.05</v>
      </c>
      <c r="C415">
        <v>7.8300000000000002E-3</v>
      </c>
      <c r="D415">
        <v>15.0543938594931</v>
      </c>
      <c r="E415">
        <v>16</v>
      </c>
      <c r="F415">
        <v>0.94089961621831697</v>
      </c>
      <c r="G415">
        <v>6.9828415710414801E-2</v>
      </c>
      <c r="H415">
        <v>0.93004036256947498</v>
      </c>
      <c r="I415">
        <v>1.31221720110412E-4</v>
      </c>
      <c r="J415">
        <f t="shared" si="41"/>
        <v>1.1559678112602847</v>
      </c>
      <c r="K415">
        <f t="shared" si="42"/>
        <v>3.1498203208624537E-2</v>
      </c>
      <c r="L415">
        <f t="shared" si="43"/>
        <v>3.8819942736236519</v>
      </c>
      <c r="M415" s="3">
        <f t="shared" si="44"/>
        <v>1.0000000000000002</v>
      </c>
      <c r="W415" s="1">
        <v>1.4043076352215E-2</v>
      </c>
      <c r="X415">
        <v>27.000000307174702</v>
      </c>
      <c r="Y415">
        <v>0.42813116920885402</v>
      </c>
      <c r="Z415">
        <v>0.05</v>
      </c>
      <c r="AA415">
        <v>7.0303981860252496E-2</v>
      </c>
      <c r="AB415">
        <v>0.92969592276575597</v>
      </c>
      <c r="AC415" s="1">
        <v>9.5373991675731503E-8</v>
      </c>
      <c r="AD415">
        <f t="shared" si="49"/>
        <v>1.1530200768157008</v>
      </c>
      <c r="AE415">
        <f t="shared" si="50"/>
        <v>3.1659073659981517E-2</v>
      </c>
      <c r="AF415">
        <f t="shared" si="51"/>
        <v>7.0205700405126139</v>
      </c>
      <c r="AG415" s="3">
        <f t="shared" si="52"/>
        <v>1</v>
      </c>
    </row>
    <row r="416" spans="1:33" x14ac:dyDescent="0.25">
      <c r="A416">
        <v>0.42813116920885402</v>
      </c>
      <c r="B416">
        <v>0.05</v>
      </c>
      <c r="C416">
        <v>7.9399999999999991E-3</v>
      </c>
      <c r="D416">
        <v>15.2658859826788</v>
      </c>
      <c r="E416">
        <v>16</v>
      </c>
      <c r="F416">
        <v>0.95411787391742497</v>
      </c>
      <c r="G416">
        <v>7.0096416581714102E-2</v>
      </c>
      <c r="H416">
        <v>0.92979280732842395</v>
      </c>
      <c r="I416">
        <v>1.10776089862084E-4</v>
      </c>
      <c r="J416">
        <f t="shared" si="41"/>
        <v>1.1543041831541145</v>
      </c>
      <c r="K416">
        <f t="shared" si="42"/>
        <v>3.1613817746024717E-2</v>
      </c>
      <c r="L416">
        <f t="shared" si="43"/>
        <v>3.9555539685023016</v>
      </c>
      <c r="M416" s="3">
        <f t="shared" si="44"/>
        <v>1</v>
      </c>
      <c r="W416" s="1">
        <v>1.4563190292215001E-2</v>
      </c>
      <c r="X416">
        <v>28.000000320530098</v>
      </c>
      <c r="Y416">
        <v>0.42813116920885402</v>
      </c>
      <c r="Z416">
        <v>0.05</v>
      </c>
      <c r="AA416">
        <v>7.0329205905934999E-2</v>
      </c>
      <c r="AB416">
        <v>0.92967074207351397</v>
      </c>
      <c r="AC416" s="1">
        <v>5.2020551292417802E-8</v>
      </c>
      <c r="AD416">
        <f t="shared" si="49"/>
        <v>1.1528642862211385</v>
      </c>
      <c r="AE416">
        <f t="shared" si="50"/>
        <v>3.1670836628414446E-2</v>
      </c>
      <c r="AF416">
        <f t="shared" si="51"/>
        <v>7.2838250496413703</v>
      </c>
      <c r="AG416" s="3">
        <f t="shared" si="52"/>
        <v>1.0000000000000002</v>
      </c>
    </row>
    <row r="417" spans="1:33" x14ac:dyDescent="0.25">
      <c r="A417">
        <v>0.42813116920885402</v>
      </c>
      <c r="B417">
        <v>0.05</v>
      </c>
      <c r="C417">
        <v>8.0499999999999999E-3</v>
      </c>
      <c r="D417">
        <v>15.477378105864499</v>
      </c>
      <c r="E417">
        <v>16</v>
      </c>
      <c r="F417">
        <v>0.96733613161653298</v>
      </c>
      <c r="G417">
        <v>7.0366492724111496E-2</v>
      </c>
      <c r="H417">
        <v>0.92954016169117804</v>
      </c>
      <c r="I417" s="1">
        <v>9.3345584710238094E-5</v>
      </c>
      <c r="J417">
        <f t="shared" si="41"/>
        <v>1.1526340949655625</v>
      </c>
      <c r="K417">
        <f t="shared" si="42"/>
        <v>3.1731841369158735E-2</v>
      </c>
      <c r="L417">
        <f t="shared" si="43"/>
        <v>4.0299062195609556</v>
      </c>
      <c r="M417" s="3">
        <f t="shared" si="44"/>
        <v>0.99999999999999967</v>
      </c>
      <c r="W417">
        <v>1.5083304232214999E-2</v>
      </c>
      <c r="X417">
        <v>29.000000333885499</v>
      </c>
      <c r="Y417">
        <v>0.42813116920885402</v>
      </c>
      <c r="Z417">
        <v>0.05</v>
      </c>
      <c r="AA417">
        <v>7.0352764765557504E-2</v>
      </c>
      <c r="AB417">
        <v>0.92964720686125102</v>
      </c>
      <c r="AC417" s="1">
        <v>2.8373191589745101E-8</v>
      </c>
      <c r="AD417">
        <f t="shared" si="49"/>
        <v>1.1527188307262972</v>
      </c>
      <c r="AE417">
        <f t="shared" si="50"/>
        <v>3.1681831211479293E-2</v>
      </c>
      <c r="AF417">
        <f t="shared" si="51"/>
        <v>7.5470918093626267</v>
      </c>
      <c r="AG417" s="3">
        <f t="shared" si="52"/>
        <v>1.0000000000000002</v>
      </c>
    </row>
    <row r="418" spans="1:33" x14ac:dyDescent="0.25">
      <c r="A418">
        <v>0.42813116920885402</v>
      </c>
      <c r="B418">
        <v>0.05</v>
      </c>
      <c r="C418">
        <v>8.1600000000000006E-3</v>
      </c>
      <c r="D418">
        <v>15.6888702290503</v>
      </c>
      <c r="E418">
        <v>16</v>
      </c>
      <c r="F418">
        <v>0.98055438931564098</v>
      </c>
      <c r="G418">
        <v>7.0638668485150394E-2</v>
      </c>
      <c r="H418">
        <v>0.92928282029862896</v>
      </c>
      <c r="I418" s="1">
        <v>7.8511216220312103E-5</v>
      </c>
      <c r="J418">
        <f t="shared" si="41"/>
        <v>1.1509574956564479</v>
      </c>
      <c r="K418">
        <f t="shared" si="42"/>
        <v>3.185209160121015E-2</v>
      </c>
      <c r="L418">
        <f t="shared" si="43"/>
        <v>4.1050682949155917</v>
      </c>
      <c r="M418" s="3">
        <f t="shared" si="44"/>
        <v>0.99999999999999967</v>
      </c>
      <c r="W418" s="34" t="s">
        <v>14</v>
      </c>
      <c r="X418" s="35"/>
      <c r="Y418" s="35"/>
      <c r="Z418" s="35"/>
      <c r="AA418" s="35"/>
      <c r="AB418" s="35"/>
      <c r="AC418" s="35"/>
      <c r="AD418" s="35"/>
      <c r="AE418" s="35"/>
      <c r="AF418" s="35"/>
      <c r="AG418" s="36"/>
    </row>
    <row r="419" spans="1:33" x14ac:dyDescent="0.25">
      <c r="A419">
        <v>0.42813116920885402</v>
      </c>
      <c r="B419">
        <v>0.05</v>
      </c>
      <c r="C419">
        <v>8.2699999999999996E-3</v>
      </c>
      <c r="D419">
        <v>15.900362352236</v>
      </c>
      <c r="E419">
        <v>16</v>
      </c>
      <c r="F419">
        <v>0.99377264701474899</v>
      </c>
      <c r="G419">
        <v>7.0912968588936601E-2</v>
      </c>
      <c r="H419">
        <v>0.92902112282919702</v>
      </c>
      <c r="I419" s="1">
        <v>6.5908581866043906E-5</v>
      </c>
      <c r="J419">
        <f t="shared" si="41"/>
        <v>1.1492743336240745</v>
      </c>
      <c r="K419">
        <f t="shared" si="42"/>
        <v>3.1974411491962104E-2</v>
      </c>
      <c r="L419">
        <f t="shared" si="43"/>
        <v>4.1810580328352875</v>
      </c>
      <c r="M419" s="3">
        <f t="shared" si="44"/>
        <v>0.99999999999999967</v>
      </c>
      <c r="X419" t="s">
        <v>13</v>
      </c>
      <c r="Y419" t="s">
        <v>2</v>
      </c>
      <c r="Z419" t="s">
        <v>3</v>
      </c>
      <c r="AA419" t="s">
        <v>4</v>
      </c>
      <c r="AB419" t="s">
        <v>5</v>
      </c>
      <c r="AC419" t="s">
        <v>6</v>
      </c>
      <c r="AD419" s="2" t="s">
        <v>8</v>
      </c>
      <c r="AE419" s="2" t="s">
        <v>9</v>
      </c>
      <c r="AF419" s="2" t="s">
        <v>7</v>
      </c>
      <c r="AG419" t="s">
        <v>10</v>
      </c>
    </row>
    <row r="420" spans="1:33" x14ac:dyDescent="0.25">
      <c r="A420">
        <v>0.42813116920885402</v>
      </c>
      <c r="B420">
        <v>0.05</v>
      </c>
      <c r="C420">
        <v>8.3800000000000003E-3</v>
      </c>
      <c r="D420">
        <v>16.111854475421701</v>
      </c>
      <c r="E420">
        <v>17</v>
      </c>
      <c r="F420">
        <v>0.947756145613041</v>
      </c>
      <c r="G420">
        <v>6.9967175333321696E-2</v>
      </c>
      <c r="H420">
        <v>0.92996442139545399</v>
      </c>
      <c r="I420" s="1">
        <v>6.8403271224835006E-5</v>
      </c>
      <c r="J420">
        <f t="shared" si="41"/>
        <v>1.1551056587720636</v>
      </c>
      <c r="K420">
        <f t="shared" si="42"/>
        <v>3.1533666378535948E-2</v>
      </c>
      <c r="L420">
        <f t="shared" si="43"/>
        <v>4.1649231286757296</v>
      </c>
      <c r="M420" s="3">
        <f t="shared" si="44"/>
        <v>1.0000000000000004</v>
      </c>
      <c r="X420">
        <v>3</v>
      </c>
      <c r="Y420">
        <v>0.42813116920885402</v>
      </c>
      <c r="Z420">
        <v>0.05</v>
      </c>
      <c r="AA420">
        <v>6.9186102847793501E-2</v>
      </c>
      <c r="AB420">
        <v>0.76954282730361001</v>
      </c>
      <c r="AC420">
        <v>0.16127106984859599</v>
      </c>
      <c r="AD420">
        <f>-LOG(AA420)</f>
        <v>1.1599811318819213</v>
      </c>
      <c r="AE420">
        <f>-LOG(AB420)</f>
        <v>0.11376720540487376</v>
      </c>
      <c r="AF420">
        <f>-LOG(AC420)</f>
        <v>0.79244353299531645</v>
      </c>
      <c r="AG420" s="3">
        <f>AA420+AB420+AC420</f>
        <v>0.99999999999999944</v>
      </c>
    </row>
    <row r="421" spans="1:33" x14ac:dyDescent="0.25">
      <c r="A421">
        <v>0.42813116920885402</v>
      </c>
      <c r="B421">
        <v>0.05</v>
      </c>
      <c r="C421">
        <v>8.4899999999999993E-3</v>
      </c>
      <c r="D421">
        <v>16.323346598607401</v>
      </c>
      <c r="E421">
        <v>17</v>
      </c>
      <c r="F421">
        <v>0.96019685874161398</v>
      </c>
      <c r="G421">
        <v>7.0220364024674797E-2</v>
      </c>
      <c r="H421">
        <v>0.92972194172341005</v>
      </c>
      <c r="I421" s="1">
        <v>5.7694251915423499E-5</v>
      </c>
      <c r="J421">
        <f t="shared" si="41"/>
        <v>1.1535369234679653</v>
      </c>
      <c r="K421">
        <f t="shared" si="42"/>
        <v>3.1646919436930758E-2</v>
      </c>
      <c r="L421">
        <f t="shared" si="43"/>
        <v>4.2388674534953141</v>
      </c>
      <c r="M421" s="3">
        <f t="shared" si="44"/>
        <v>1.0000000000000002</v>
      </c>
      <c r="X421">
        <v>4</v>
      </c>
      <c r="Y421">
        <v>0.42813116920885402</v>
      </c>
      <c r="Z421">
        <v>0.05</v>
      </c>
      <c r="AA421">
        <v>7.0491034904473199E-2</v>
      </c>
      <c r="AB421">
        <v>0.84159022409565698</v>
      </c>
      <c r="AC421">
        <v>8.7918740999869502E-2</v>
      </c>
      <c r="AD421">
        <f t="shared" ref="AD421:AD447" si="53">-LOG(AA421)</f>
        <v>1.1518661133503731</v>
      </c>
      <c r="AE421">
        <f t="shared" ref="AE421:AE447" si="54">-LOG(AB421)</f>
        <v>7.4899317921764672E-2</v>
      </c>
      <c r="AF421">
        <f t="shared" ref="AF421:AF447" si="55">-LOG(AC421)</f>
        <v>1.0559185396555884</v>
      </c>
      <c r="AG421" s="3">
        <f t="shared" ref="AG421:AG447" si="56">AA421+AB421+AC421</f>
        <v>0.99999999999999967</v>
      </c>
    </row>
    <row r="422" spans="1:33" x14ac:dyDescent="0.25">
      <c r="A422">
        <v>0.42813116920885402</v>
      </c>
      <c r="B422">
        <v>0.05</v>
      </c>
      <c r="C422">
        <v>8.6E-3</v>
      </c>
      <c r="D422">
        <v>16.5348387217932</v>
      </c>
      <c r="E422">
        <v>17</v>
      </c>
      <c r="F422">
        <v>0.97263757187018596</v>
      </c>
      <c r="G422">
        <v>7.0475400939972399E-2</v>
      </c>
      <c r="H422">
        <v>0.92947602158995202</v>
      </c>
      <c r="I422" s="1">
        <v>4.85774700757678E-5</v>
      </c>
      <c r="J422">
        <f t="shared" si="41"/>
        <v>1.1519624447146464</v>
      </c>
      <c r="K422">
        <f t="shared" si="42"/>
        <v>3.1761809577389243E-2</v>
      </c>
      <c r="L422">
        <f t="shared" si="43"/>
        <v>4.3135651070842904</v>
      </c>
      <c r="M422" s="3">
        <f t="shared" si="44"/>
        <v>1.0000000000000002</v>
      </c>
      <c r="X422">
        <v>5</v>
      </c>
      <c r="Y422">
        <v>0.42813116920885402</v>
      </c>
      <c r="Z422">
        <v>0.05</v>
      </c>
      <c r="AA422">
        <v>7.0878887160770204E-2</v>
      </c>
      <c r="AB422">
        <v>0.881188082153057</v>
      </c>
      <c r="AC422">
        <v>4.7933030686172502E-2</v>
      </c>
      <c r="AD422">
        <f t="shared" si="53"/>
        <v>1.149483109740232</v>
      </c>
      <c r="AE422">
        <f t="shared" si="54"/>
        <v>5.4931385205069842E-2</v>
      </c>
      <c r="AF422">
        <f t="shared" si="55"/>
        <v>1.3193651107814257</v>
      </c>
      <c r="AG422" s="3">
        <f t="shared" si="56"/>
        <v>0.99999999999999967</v>
      </c>
    </row>
    <row r="423" spans="1:33" x14ac:dyDescent="0.25">
      <c r="A423">
        <v>0.42813116920885402</v>
      </c>
      <c r="B423">
        <v>0.05</v>
      </c>
      <c r="C423">
        <v>8.7100000000000007E-3</v>
      </c>
      <c r="D423">
        <v>16.7463308449789</v>
      </c>
      <c r="E423">
        <v>17</v>
      </c>
      <c r="F423">
        <v>0.98507828499875805</v>
      </c>
      <c r="G423">
        <v>7.0732306500241995E-2</v>
      </c>
      <c r="H423">
        <v>0.92922686453202097</v>
      </c>
      <c r="I423" s="1">
        <v>4.0828967737152501E-5</v>
      </c>
      <c r="J423">
        <f t="shared" si="41"/>
        <v>1.150382179836466</v>
      </c>
      <c r="K423">
        <f t="shared" si="42"/>
        <v>3.1878242964180396E-2</v>
      </c>
      <c r="L423">
        <f t="shared" si="43"/>
        <v>4.3890316000359952</v>
      </c>
      <c r="M423" s="3">
        <f t="shared" si="44"/>
        <v>1</v>
      </c>
      <c r="X423">
        <v>6</v>
      </c>
      <c r="Y423">
        <v>0.42813116920885402</v>
      </c>
      <c r="Z423">
        <v>0.05</v>
      </c>
      <c r="AA423">
        <v>7.09941745042387E-2</v>
      </c>
      <c r="AB423">
        <v>0.90287237409407195</v>
      </c>
      <c r="AC423">
        <v>2.6133451401689801E-2</v>
      </c>
      <c r="AD423">
        <f t="shared" si="53"/>
        <v>1.1487772862733283</v>
      </c>
      <c r="AE423">
        <f t="shared" si="54"/>
        <v>4.4373635227997428E-2</v>
      </c>
      <c r="AF423">
        <f t="shared" si="55"/>
        <v>1.5828032299311474</v>
      </c>
      <c r="AG423" s="3">
        <f t="shared" si="56"/>
        <v>1.0000000000000004</v>
      </c>
    </row>
    <row r="424" spans="1:33" x14ac:dyDescent="0.25">
      <c r="A424">
        <v>0.42813116920885402</v>
      </c>
      <c r="B424">
        <v>0.05</v>
      </c>
      <c r="C424">
        <v>8.8199999999999997E-3</v>
      </c>
      <c r="D424">
        <v>16.957822968164599</v>
      </c>
      <c r="E424">
        <v>17</v>
      </c>
      <c r="F424">
        <v>0.99751899812733003</v>
      </c>
      <c r="G424">
        <v>7.0991101427828801E-2</v>
      </c>
      <c r="H424">
        <v>0.92897464411628305</v>
      </c>
      <c r="I424" s="1">
        <v>3.4254455888023202E-5</v>
      </c>
      <c r="J424">
        <f t="shared" si="41"/>
        <v>1.1487960856892359</v>
      </c>
      <c r="K424">
        <f t="shared" si="42"/>
        <v>3.1996139688449762E-2</v>
      </c>
      <c r="L424">
        <f t="shared" si="43"/>
        <v>4.4652829266033871</v>
      </c>
      <c r="M424" s="3">
        <f t="shared" si="44"/>
        <v>0.99999999999999989</v>
      </c>
      <c r="X424">
        <v>7</v>
      </c>
      <c r="Y424">
        <v>0.42813116920885402</v>
      </c>
      <c r="Z424">
        <v>0.05</v>
      </c>
      <c r="AA424">
        <v>7.10284440151287E-2</v>
      </c>
      <c r="AB424">
        <v>0.91472331790710704</v>
      </c>
      <c r="AC424">
        <v>1.4248238077764E-2</v>
      </c>
      <c r="AD424">
        <f t="shared" si="53"/>
        <v>1.1485676990974114</v>
      </c>
      <c r="AE424">
        <f t="shared" si="54"/>
        <v>3.8710249843228926E-2</v>
      </c>
      <c r="AF424">
        <f t="shared" si="55"/>
        <v>1.8462388367371676</v>
      </c>
      <c r="AG424" s="3">
        <f t="shared" si="56"/>
        <v>0.99999999999999978</v>
      </c>
    </row>
    <row r="425" spans="1:33" x14ac:dyDescent="0.25">
      <c r="A425">
        <v>0.42813116920885402</v>
      </c>
      <c r="B425">
        <v>0.05</v>
      </c>
      <c r="C425">
        <v>8.9300000000000004E-3</v>
      </c>
      <c r="D425">
        <v>17.169315091350299</v>
      </c>
      <c r="E425">
        <v>18</v>
      </c>
      <c r="F425">
        <v>0.95385083840835205</v>
      </c>
      <c r="G425">
        <v>7.0090982746008598E-2</v>
      </c>
      <c r="H425">
        <v>0.92987337626790301</v>
      </c>
      <c r="I425" s="1">
        <v>3.5640986088734299E-5</v>
      </c>
      <c r="J425">
        <f t="shared" si="41"/>
        <v>1.1543378507287321</v>
      </c>
      <c r="K425">
        <f t="shared" si="42"/>
        <v>3.1576186641949062E-2</v>
      </c>
      <c r="L425">
        <f t="shared" si="43"/>
        <v>4.4480502887268685</v>
      </c>
      <c r="M425" s="3">
        <f t="shared" si="44"/>
        <v>1.0000000000000002</v>
      </c>
      <c r="X425">
        <v>8</v>
      </c>
      <c r="Y425">
        <v>0.42813116920885402</v>
      </c>
      <c r="Z425">
        <v>0.05</v>
      </c>
      <c r="AA425">
        <v>7.1038630807144093E-2</v>
      </c>
      <c r="AB425">
        <v>0.92119306357196495</v>
      </c>
      <c r="AC425">
        <v>7.7683056208908497E-3</v>
      </c>
      <c r="AD425">
        <f t="shared" si="53"/>
        <v>1.1485054177056997</v>
      </c>
      <c r="AE425">
        <f t="shared" si="54"/>
        <v>3.5649340859523093E-2</v>
      </c>
      <c r="AF425">
        <f t="shared" si="55"/>
        <v>2.1096736967386338</v>
      </c>
      <c r="AG425" s="3">
        <f t="shared" si="56"/>
        <v>0.99999999999999989</v>
      </c>
    </row>
    <row r="426" spans="1:33" x14ac:dyDescent="0.25">
      <c r="A426">
        <v>0.42813116920885402</v>
      </c>
      <c r="B426">
        <v>0.05</v>
      </c>
      <c r="C426">
        <v>9.0399999999999994E-3</v>
      </c>
      <c r="D426">
        <v>17.380807214536102</v>
      </c>
      <c r="E426">
        <v>18</v>
      </c>
      <c r="F426">
        <v>0.96560040080755905</v>
      </c>
      <c r="G426">
        <v>7.0330909536387598E-2</v>
      </c>
      <c r="H426">
        <v>0.92963905321919005</v>
      </c>
      <c r="I426" s="1">
        <v>3.0037244422626901E-5</v>
      </c>
      <c r="J426">
        <f t="shared" si="41"/>
        <v>1.1528537661486575</v>
      </c>
      <c r="K426">
        <f t="shared" si="42"/>
        <v>3.1685640287930347E-2</v>
      </c>
      <c r="L426">
        <f t="shared" si="43"/>
        <v>4.5223399114461396</v>
      </c>
      <c r="M426" s="3">
        <f t="shared" si="44"/>
        <v>1.0000000000000002</v>
      </c>
      <c r="X426">
        <v>9</v>
      </c>
      <c r="Y426">
        <v>0.42813116920885402</v>
      </c>
      <c r="Z426">
        <v>0.05</v>
      </c>
      <c r="AA426">
        <v>7.1041658891302706E-2</v>
      </c>
      <c r="AB426">
        <v>0.92472296809368504</v>
      </c>
      <c r="AC426">
        <v>4.2353730150119801E-3</v>
      </c>
      <c r="AD426">
        <f t="shared" si="53"/>
        <v>1.1484869059157279</v>
      </c>
      <c r="AE426">
        <f t="shared" si="54"/>
        <v>3.398835531328509E-2</v>
      </c>
      <c r="AF426">
        <f t="shared" si="55"/>
        <v>2.3731083347482795</v>
      </c>
      <c r="AG426" s="3">
        <f t="shared" si="56"/>
        <v>0.99999999999999978</v>
      </c>
    </row>
    <row r="427" spans="1:33" x14ac:dyDescent="0.25">
      <c r="A427">
        <v>0.42813116920885402</v>
      </c>
      <c r="B427">
        <v>0.05</v>
      </c>
      <c r="C427">
        <v>9.1500000000000001E-3</v>
      </c>
      <c r="D427">
        <v>17.592299337721801</v>
      </c>
      <c r="E427">
        <v>18</v>
      </c>
      <c r="F427">
        <v>0.97734996320676604</v>
      </c>
      <c r="G427">
        <v>7.0572492786623003E-2</v>
      </c>
      <c r="H427">
        <v>0.92940223445216696</v>
      </c>
      <c r="I427" s="1">
        <v>2.52727612096367E-5</v>
      </c>
      <c r="J427">
        <f t="shared" ref="J427:J480" si="57">-LOG(G427)</f>
        <v>1.1513645419911933</v>
      </c>
      <c r="K427">
        <f t="shared" ref="K427:K480" si="58">-LOG(H427)</f>
        <v>3.1796287732898519E-2</v>
      </c>
      <c r="L427">
        <f t="shared" ref="L427:L480" si="59">-LOG(I427)</f>
        <v>4.5973473060580314</v>
      </c>
      <c r="M427" s="3">
        <f t="shared" ref="M427:M480" si="60">G427+H427+I427</f>
        <v>0.99999999999999967</v>
      </c>
      <c r="X427">
        <v>10</v>
      </c>
      <c r="Y427">
        <v>0.42813116920885402</v>
      </c>
      <c r="Z427">
        <v>0.05</v>
      </c>
      <c r="AA427">
        <v>7.104255900782E-2</v>
      </c>
      <c r="AB427">
        <v>0.92664826468303996</v>
      </c>
      <c r="AC427">
        <v>2.3091763091400001E-3</v>
      </c>
      <c r="AD427">
        <f t="shared" si="53"/>
        <v>1.1484814033251893</v>
      </c>
      <c r="AE427">
        <f t="shared" si="54"/>
        <v>3.3085083218095446E-2</v>
      </c>
      <c r="AF427">
        <f t="shared" si="55"/>
        <v>2.6365429067695212</v>
      </c>
      <c r="AG427" s="3">
        <f t="shared" si="56"/>
        <v>0.99999999999999989</v>
      </c>
    </row>
    <row r="428" spans="1:33" x14ac:dyDescent="0.25">
      <c r="A428">
        <v>0.42813116920885402</v>
      </c>
      <c r="B428">
        <v>0.05</v>
      </c>
      <c r="C428">
        <v>9.2599999999999991E-3</v>
      </c>
      <c r="D428">
        <v>17.803791460907501</v>
      </c>
      <c r="E428">
        <v>18</v>
      </c>
      <c r="F428">
        <v>0.98909952560597303</v>
      </c>
      <c r="G428">
        <v>7.0815749798970498E-2</v>
      </c>
      <c r="H428">
        <v>0.92916302198397904</v>
      </c>
      <c r="I428" s="1">
        <v>2.1228217049799199E-5</v>
      </c>
      <c r="J428">
        <f t="shared" si="57"/>
        <v>1.1498701421676354</v>
      </c>
      <c r="K428">
        <f t="shared" si="58"/>
        <v>3.1908082199248705E-2</v>
      </c>
      <c r="L428">
        <f t="shared" si="59"/>
        <v>4.6730864805372727</v>
      </c>
      <c r="M428" s="3">
        <f t="shared" si="60"/>
        <v>0.99999999999999933</v>
      </c>
      <c r="X428">
        <v>11</v>
      </c>
      <c r="Y428">
        <v>0.42813116920885402</v>
      </c>
      <c r="Z428">
        <v>0.05</v>
      </c>
      <c r="AA428">
        <v>7.1042826573007103E-2</v>
      </c>
      <c r="AB428">
        <v>0.927698182672546</v>
      </c>
      <c r="AC428">
        <v>1.2589907544467299E-3</v>
      </c>
      <c r="AD428">
        <f t="shared" si="53"/>
        <v>1.1484797676596517</v>
      </c>
      <c r="AE428">
        <f t="shared" si="54"/>
        <v>3.2593294169001419E-2</v>
      </c>
      <c r="AF428">
        <f t="shared" si="55"/>
        <v>2.8999774591753074</v>
      </c>
      <c r="AG428" s="3">
        <f t="shared" si="56"/>
        <v>0.99999999999999978</v>
      </c>
    </row>
    <row r="429" spans="1:33" x14ac:dyDescent="0.25">
      <c r="A429">
        <v>0.42813116920885402</v>
      </c>
      <c r="B429">
        <v>0.05</v>
      </c>
      <c r="C429">
        <v>9.3699999999999999E-3</v>
      </c>
      <c r="D429">
        <v>18.015283584093201</v>
      </c>
      <c r="E429">
        <v>19</v>
      </c>
      <c r="F429">
        <v>0.94817282021543403</v>
      </c>
      <c r="G429">
        <v>6.9975625928442295E-2</v>
      </c>
      <c r="H429">
        <v>0.93000236598976105</v>
      </c>
      <c r="I429" s="1">
        <v>2.20080817970445E-5</v>
      </c>
      <c r="J429">
        <f t="shared" si="57"/>
        <v>1.1550532081022036</v>
      </c>
      <c r="K429">
        <f t="shared" si="58"/>
        <v>3.1515946569731119E-2</v>
      </c>
      <c r="L429">
        <f t="shared" si="59"/>
        <v>4.6574178084808295</v>
      </c>
      <c r="M429" s="3">
        <f t="shared" si="60"/>
        <v>1.0000000000000004</v>
      </c>
      <c r="X429">
        <v>12</v>
      </c>
      <c r="Y429">
        <v>0.42813116920885402</v>
      </c>
      <c r="Z429">
        <v>0.05</v>
      </c>
      <c r="AA429">
        <v>7.10429061084141E-2</v>
      </c>
      <c r="AB429">
        <v>0.92827067694941101</v>
      </c>
      <c r="AC429">
        <v>6.8641694217518598E-4</v>
      </c>
      <c r="AD429">
        <f t="shared" si="53"/>
        <v>1.1484792814491402</v>
      </c>
      <c r="AE429">
        <f t="shared" si="54"/>
        <v>3.2325368215437827E-2</v>
      </c>
      <c r="AF429">
        <f t="shared" si="55"/>
        <v>3.1634120057502746</v>
      </c>
      <c r="AG429" s="3">
        <f t="shared" si="56"/>
        <v>1.0000000000000002</v>
      </c>
    </row>
    <row r="430" spans="1:33" x14ac:dyDescent="0.25">
      <c r="A430">
        <v>0.42813116920885402</v>
      </c>
      <c r="B430">
        <v>0.05</v>
      </c>
      <c r="C430">
        <v>9.4800000000000006E-3</v>
      </c>
      <c r="D430">
        <v>18.226775707279</v>
      </c>
      <c r="E430">
        <v>19</v>
      </c>
      <c r="F430">
        <v>0.95930398459362998</v>
      </c>
      <c r="G430">
        <v>7.0202131481293104E-2</v>
      </c>
      <c r="H430">
        <v>0.92977930527392305</v>
      </c>
      <c r="I430" s="1">
        <v>1.85632447835517E-5</v>
      </c>
      <c r="J430">
        <f t="shared" si="57"/>
        <v>1.1536497015951122</v>
      </c>
      <c r="K430">
        <f t="shared" si="58"/>
        <v>3.1620124431013655E-2</v>
      </c>
      <c r="L430">
        <f t="shared" si="59"/>
        <v>4.7313461084822608</v>
      </c>
      <c r="M430" s="3">
        <f t="shared" si="60"/>
        <v>0.99999999999999967</v>
      </c>
      <c r="X430">
        <v>13</v>
      </c>
      <c r="Y430">
        <v>0.42813116920885402</v>
      </c>
      <c r="Z430">
        <v>0.05</v>
      </c>
      <c r="AA430">
        <v>7.1042929750806297E-2</v>
      </c>
      <c r="AB430">
        <v>0.92858282745295295</v>
      </c>
      <c r="AC430">
        <v>3.7424279624086399E-4</v>
      </c>
      <c r="AD430">
        <f t="shared" si="53"/>
        <v>1.1484791369201601</v>
      </c>
      <c r="AE430">
        <f t="shared" si="54"/>
        <v>3.2179352127289562E-2</v>
      </c>
      <c r="AF430">
        <f t="shared" si="55"/>
        <v>3.4268465505919967</v>
      </c>
      <c r="AG430" s="3">
        <f t="shared" si="56"/>
        <v>1</v>
      </c>
    </row>
    <row r="431" spans="1:33" x14ac:dyDescent="0.25">
      <c r="A431">
        <v>0.42813116920885402</v>
      </c>
      <c r="B431">
        <v>0.05</v>
      </c>
      <c r="C431">
        <v>9.5899999999999996E-3</v>
      </c>
      <c r="D431">
        <v>18.438267830464699</v>
      </c>
      <c r="E431">
        <v>19</v>
      </c>
      <c r="F431">
        <v>0.97043514897182603</v>
      </c>
      <c r="G431">
        <v>7.0430115487954997E-2</v>
      </c>
      <c r="H431">
        <v>0.92955425114360501</v>
      </c>
      <c r="I431" s="1">
        <v>1.56333684397401E-5</v>
      </c>
      <c r="J431">
        <f t="shared" si="57"/>
        <v>1.1522415994716406</v>
      </c>
      <c r="K431">
        <f t="shared" si="58"/>
        <v>3.1725258625001203E-2</v>
      </c>
      <c r="L431">
        <f t="shared" si="59"/>
        <v>4.8059474367486121</v>
      </c>
      <c r="M431" s="3">
        <f t="shared" si="60"/>
        <v>0.99999999999999978</v>
      </c>
      <c r="X431">
        <v>14</v>
      </c>
      <c r="Y431">
        <v>0.42813116920885402</v>
      </c>
      <c r="Z431">
        <v>0.05</v>
      </c>
      <c r="AA431">
        <v>7.1042936778653698E-2</v>
      </c>
      <c r="AB431">
        <v>0.92875302153458295</v>
      </c>
      <c r="AC431">
        <v>2.0404168676330599E-4</v>
      </c>
      <c r="AD431">
        <f t="shared" si="53"/>
        <v>1.1484790939580356</v>
      </c>
      <c r="AE431">
        <f t="shared" si="54"/>
        <v>3.2099760328367824E-2</v>
      </c>
      <c r="AF431">
        <f t="shared" si="55"/>
        <v>3.6902810949185012</v>
      </c>
      <c r="AG431" s="3">
        <f t="shared" si="56"/>
        <v>1</v>
      </c>
    </row>
    <row r="432" spans="1:33" x14ac:dyDescent="0.25">
      <c r="A432">
        <v>0.42813116920885402</v>
      </c>
      <c r="B432">
        <v>0.05</v>
      </c>
      <c r="C432">
        <v>9.7000000000000003E-3</v>
      </c>
      <c r="D432">
        <v>18.649759953650399</v>
      </c>
      <c r="E432">
        <v>19</v>
      </c>
      <c r="F432">
        <v>0.98156631335002198</v>
      </c>
      <c r="G432">
        <v>7.0659592544459998E-2</v>
      </c>
      <c r="H432">
        <v>0.92932726229672902</v>
      </c>
      <c r="I432" s="1">
        <v>1.3145158810662001E-5</v>
      </c>
      <c r="J432">
        <f t="shared" si="57"/>
        <v>1.1508288712346413</v>
      </c>
      <c r="K432">
        <f t="shared" si="58"/>
        <v>3.1831322409517901E-2</v>
      </c>
      <c r="L432">
        <f t="shared" si="59"/>
        <v>4.8812341626821869</v>
      </c>
      <c r="M432" s="3">
        <f t="shared" si="60"/>
        <v>0.99999999999999967</v>
      </c>
      <c r="X432">
        <v>15</v>
      </c>
      <c r="Y432">
        <v>0.42813116920885402</v>
      </c>
      <c r="Z432">
        <v>0.05</v>
      </c>
      <c r="AA432">
        <v>7.1042938867724906E-2</v>
      </c>
      <c r="AB432">
        <v>0.92884581514338804</v>
      </c>
      <c r="AC432">
        <v>1.1124598888765701E-4</v>
      </c>
      <c r="AD432">
        <f t="shared" si="53"/>
        <v>1.1484790811872785</v>
      </c>
      <c r="AE432">
        <f t="shared" si="54"/>
        <v>3.2056371248338537E-2</v>
      </c>
      <c r="AF432">
        <f t="shared" si="55"/>
        <v>3.9537156390918535</v>
      </c>
      <c r="AG432" s="3">
        <f t="shared" si="56"/>
        <v>1.0000000000000007</v>
      </c>
    </row>
    <row r="433" spans="1:33" x14ac:dyDescent="0.25">
      <c r="A433">
        <v>0.42813116920885402</v>
      </c>
      <c r="B433">
        <v>0.05</v>
      </c>
      <c r="C433">
        <v>9.8099999999999993E-3</v>
      </c>
      <c r="D433">
        <v>18.861252076836202</v>
      </c>
      <c r="E433">
        <v>19</v>
      </c>
      <c r="F433">
        <v>0.99269747772821804</v>
      </c>
      <c r="G433">
        <v>7.08905774403428E-2</v>
      </c>
      <c r="H433">
        <v>0.92909838733953898</v>
      </c>
      <c r="I433" s="1">
        <v>1.1035220118168799E-5</v>
      </c>
      <c r="J433">
        <f t="shared" si="57"/>
        <v>1.1494114860808484</v>
      </c>
      <c r="K433">
        <f t="shared" si="58"/>
        <v>3.1938293739229656E-2</v>
      </c>
      <c r="L433">
        <f t="shared" si="59"/>
        <v>4.957218999597691</v>
      </c>
      <c r="M433" s="3">
        <f t="shared" si="60"/>
        <v>0.99999999999999989</v>
      </c>
      <c r="X433">
        <v>16</v>
      </c>
      <c r="Y433">
        <v>0.42813116920885402</v>
      </c>
      <c r="Z433">
        <v>0.05</v>
      </c>
      <c r="AA433">
        <v>7.1042939488714305E-2</v>
      </c>
      <c r="AB433">
        <v>0.92889640785622696</v>
      </c>
      <c r="AC433" s="1">
        <v>6.0652655058895502E-5</v>
      </c>
      <c r="AD433">
        <f t="shared" si="53"/>
        <v>1.1484790773910918</v>
      </c>
      <c r="AE433">
        <f t="shared" si="54"/>
        <v>3.2032716582213322E-2</v>
      </c>
      <c r="AF433">
        <f t="shared" si="55"/>
        <v>4.2171501832196805</v>
      </c>
      <c r="AG433" s="3">
        <f t="shared" si="56"/>
        <v>1.0000000000000002</v>
      </c>
    </row>
    <row r="434" spans="1:33" x14ac:dyDescent="0.25">
      <c r="A434">
        <v>0.42813116920885402</v>
      </c>
      <c r="B434">
        <v>0.05</v>
      </c>
      <c r="C434">
        <v>9.92E-3</v>
      </c>
      <c r="D434">
        <v>19.072744200021901</v>
      </c>
      <c r="E434">
        <v>20</v>
      </c>
      <c r="F434">
        <v>0.95363721000109403</v>
      </c>
      <c r="G434">
        <v>7.0086635747396195E-2</v>
      </c>
      <c r="H434">
        <v>0.929901897167555</v>
      </c>
      <c r="I434" s="1">
        <v>1.1467085049292199E-5</v>
      </c>
      <c r="J434">
        <f t="shared" si="57"/>
        <v>1.1543647862342872</v>
      </c>
      <c r="K434">
        <f t="shared" si="58"/>
        <v>3.1562866248334119E-2</v>
      </c>
      <c r="L434">
        <f t="shared" si="59"/>
        <v>4.9405469663966075</v>
      </c>
      <c r="M434" s="3">
        <f t="shared" si="60"/>
        <v>1.0000000000000004</v>
      </c>
      <c r="X434">
        <v>17</v>
      </c>
      <c r="Y434">
        <v>0.42813116920885402</v>
      </c>
      <c r="Z434">
        <v>0.05</v>
      </c>
      <c r="AA434">
        <v>7.1042939673307201E-2</v>
      </c>
      <c r="AB434">
        <v>0.92892399176752405</v>
      </c>
      <c r="AC434" s="1">
        <v>3.3068559168663699E-5</v>
      </c>
      <c r="AD434">
        <f t="shared" si="53"/>
        <v>1.148479076262652</v>
      </c>
      <c r="AE434">
        <f t="shared" si="54"/>
        <v>3.2019820243612516E-2</v>
      </c>
      <c r="AF434">
        <f t="shared" si="55"/>
        <v>4.4805847273339747</v>
      </c>
      <c r="AG434" s="3">
        <f t="shared" si="56"/>
        <v>0.99999999999999989</v>
      </c>
    </row>
    <row r="435" spans="1:33" x14ac:dyDescent="0.25">
      <c r="A435">
        <v>0.42813116920885402</v>
      </c>
      <c r="B435">
        <v>0.05</v>
      </c>
      <c r="C435">
        <v>1.0030000000000001E-2</v>
      </c>
      <c r="D435">
        <v>19.284236323207601</v>
      </c>
      <c r="E435">
        <v>20</v>
      </c>
      <c r="F435">
        <v>0.96421181616037999</v>
      </c>
      <c r="G435">
        <v>7.0302468631553705E-2</v>
      </c>
      <c r="H435">
        <v>0.92968786611099397</v>
      </c>
      <c r="I435" s="1">
        <v>9.6652574523780501E-6</v>
      </c>
      <c r="J435">
        <f t="shared" si="57"/>
        <v>1.1530294247065191</v>
      </c>
      <c r="K435">
        <f t="shared" si="58"/>
        <v>3.1662837230177932E-2</v>
      </c>
      <c r="L435">
        <f t="shared" si="59"/>
        <v>5.0147865732279797</v>
      </c>
      <c r="M435" s="3">
        <f t="shared" si="60"/>
        <v>1</v>
      </c>
      <c r="X435">
        <v>18</v>
      </c>
      <c r="Y435">
        <v>0.42813116920885402</v>
      </c>
      <c r="Z435">
        <v>0.05</v>
      </c>
      <c r="AA435">
        <v>7.10429397281786E-2</v>
      </c>
      <c r="AB435">
        <v>0.92893903089446905</v>
      </c>
      <c r="AC435" s="1">
        <v>1.8029377352725801E-5</v>
      </c>
      <c r="AD435">
        <f t="shared" si="53"/>
        <v>1.1484790759272161</v>
      </c>
      <c r="AE435">
        <f t="shared" si="54"/>
        <v>3.2012789144155417E-2</v>
      </c>
      <c r="AF435">
        <f t="shared" si="55"/>
        <v>4.7440192714442464</v>
      </c>
      <c r="AG435" s="3">
        <f t="shared" si="56"/>
        <v>1.0000000000000002</v>
      </c>
    </row>
    <row r="436" spans="1:33" x14ac:dyDescent="0.25">
      <c r="A436">
        <v>0.42813116920885402</v>
      </c>
      <c r="B436">
        <v>0.05</v>
      </c>
      <c r="C436">
        <v>1.014E-2</v>
      </c>
      <c r="D436">
        <v>19.495728446393301</v>
      </c>
      <c r="E436">
        <v>20</v>
      </c>
      <c r="F436">
        <v>0.97478642231966595</v>
      </c>
      <c r="G436">
        <v>7.0519641606985303E-2</v>
      </c>
      <c r="H436">
        <v>0.92947222392210105</v>
      </c>
      <c r="I436" s="1">
        <v>8.1344709139840402E-6</v>
      </c>
      <c r="J436">
        <f t="shared" si="57"/>
        <v>1.1516899035267734</v>
      </c>
      <c r="K436">
        <f t="shared" si="58"/>
        <v>3.1763584028287231E-2</v>
      </c>
      <c r="L436">
        <f t="shared" si="59"/>
        <v>5.0896706893908865</v>
      </c>
      <c r="M436" s="3">
        <f t="shared" si="60"/>
        <v>1.0000000000000004</v>
      </c>
      <c r="X436">
        <v>19</v>
      </c>
      <c r="Y436">
        <v>0.42813116920885402</v>
      </c>
      <c r="Z436">
        <v>0.05</v>
      </c>
      <c r="AA436">
        <v>7.10429397444894E-2</v>
      </c>
      <c r="AB436">
        <v>0.92894723042149596</v>
      </c>
      <c r="AC436" s="1">
        <v>9.8298340145375299E-6</v>
      </c>
      <c r="AD436">
        <f t="shared" si="53"/>
        <v>1.1484790758275063</v>
      </c>
      <c r="AE436">
        <f t="shared" si="54"/>
        <v>3.2008955745506454E-2</v>
      </c>
      <c r="AF436">
        <f t="shared" si="55"/>
        <v>5.0074538155533217</v>
      </c>
      <c r="AG436" s="3">
        <f t="shared" si="56"/>
        <v>0.99999999999999989</v>
      </c>
    </row>
    <row r="437" spans="1:33" x14ac:dyDescent="0.25">
      <c r="A437">
        <v>0.42813116920885402</v>
      </c>
      <c r="B437">
        <v>0.05</v>
      </c>
      <c r="C437">
        <v>1.025E-2</v>
      </c>
      <c r="D437">
        <v>19.7072205695791</v>
      </c>
      <c r="E437">
        <v>20</v>
      </c>
      <c r="F437">
        <v>0.98536102847895302</v>
      </c>
      <c r="G437">
        <v>7.0738167256232304E-2</v>
      </c>
      <c r="H437">
        <v>0.92925499694303604</v>
      </c>
      <c r="I437" s="1">
        <v>6.8358007314522098E-6</v>
      </c>
      <c r="J437">
        <f t="shared" si="57"/>
        <v>1.1503461964411998</v>
      </c>
      <c r="K437">
        <f t="shared" si="58"/>
        <v>3.1865094866132544E-2</v>
      </c>
      <c r="L437">
        <f t="shared" si="59"/>
        <v>5.1652106057658242</v>
      </c>
      <c r="M437" s="3">
        <f t="shared" si="60"/>
        <v>0.99999999999999978</v>
      </c>
      <c r="X437">
        <v>20</v>
      </c>
      <c r="Y437">
        <v>0.42813116920885402</v>
      </c>
      <c r="Z437">
        <v>0.05</v>
      </c>
      <c r="AA437">
        <v>7.1042939749337994E-2</v>
      </c>
      <c r="AB437">
        <v>0.92895170090658397</v>
      </c>
      <c r="AC437" s="1">
        <v>5.3593440784481402E-6</v>
      </c>
      <c r="AD437">
        <f t="shared" si="53"/>
        <v>1.1484790757978662</v>
      </c>
      <c r="AE437">
        <f t="shared" si="54"/>
        <v>3.2006865742684E-2</v>
      </c>
      <c r="AF437">
        <f t="shared" si="55"/>
        <v>5.2708883596620417</v>
      </c>
      <c r="AG437" s="3">
        <f t="shared" si="56"/>
        <v>1.0000000000000004</v>
      </c>
    </row>
    <row r="438" spans="1:33" x14ac:dyDescent="0.25">
      <c r="A438">
        <v>0.42813116920885402</v>
      </c>
      <c r="B438">
        <v>0.05</v>
      </c>
      <c r="C438">
        <v>1.0359999999999999E-2</v>
      </c>
      <c r="D438">
        <v>19.918712692764799</v>
      </c>
      <c r="E438">
        <v>20</v>
      </c>
      <c r="F438">
        <v>0.99593563463823898</v>
      </c>
      <c r="G438">
        <v>7.0958058320578499E-2</v>
      </c>
      <c r="H438">
        <v>0.92903620603674297</v>
      </c>
      <c r="I438" s="1">
        <v>5.7356426788050301E-6</v>
      </c>
      <c r="J438">
        <f t="shared" si="57"/>
        <v>1.1489982769445892</v>
      </c>
      <c r="K438">
        <f t="shared" si="58"/>
        <v>3.1967360521354272E-2</v>
      </c>
      <c r="L438">
        <f t="shared" si="59"/>
        <v>5.2414179123362388</v>
      </c>
      <c r="M438" s="3">
        <f t="shared" si="60"/>
        <v>1.0000000000000002</v>
      </c>
      <c r="X438">
        <v>21</v>
      </c>
      <c r="Y438">
        <v>0.42813116920885402</v>
      </c>
      <c r="Z438">
        <v>0.05</v>
      </c>
      <c r="AA438">
        <v>7.1042939750779202E-2</v>
      </c>
      <c r="AB438">
        <v>0.92895413827018103</v>
      </c>
      <c r="AC438" s="1">
        <v>2.92197903939434E-6</v>
      </c>
      <c r="AD438">
        <f t="shared" si="53"/>
        <v>1.1484790757890559</v>
      </c>
      <c r="AE438">
        <f t="shared" si="54"/>
        <v>3.2005726251609398E-2</v>
      </c>
      <c r="AF438">
        <f t="shared" si="55"/>
        <v>5.5343229037706561</v>
      </c>
      <c r="AG438" s="3">
        <f t="shared" si="56"/>
        <v>0.99999999999999967</v>
      </c>
    </row>
    <row r="439" spans="1:33" x14ac:dyDescent="0.25">
      <c r="A439">
        <v>0.42813116920885402</v>
      </c>
      <c r="B439">
        <v>0.05</v>
      </c>
      <c r="C439">
        <v>1.047E-2</v>
      </c>
      <c r="D439">
        <v>20.130204815950499</v>
      </c>
      <c r="E439">
        <v>21</v>
      </c>
      <c r="F439">
        <v>0.95858118171192896</v>
      </c>
      <c r="G439">
        <v>7.0187378622329502E-2</v>
      </c>
      <c r="H439">
        <v>0.92980664866643903</v>
      </c>
      <c r="I439" s="1">
        <v>5.9727112313047101E-6</v>
      </c>
      <c r="J439">
        <f t="shared" si="57"/>
        <v>1.1537409774355798</v>
      </c>
      <c r="K439">
        <f t="shared" si="58"/>
        <v>3.1607352679902181E-2</v>
      </c>
      <c r="L439">
        <f t="shared" si="59"/>
        <v>5.2238284820187975</v>
      </c>
      <c r="M439" s="3">
        <f t="shared" si="60"/>
        <v>0.99999999999999978</v>
      </c>
      <c r="X439">
        <v>22</v>
      </c>
      <c r="Y439">
        <v>0.42813116920885402</v>
      </c>
      <c r="Z439">
        <v>0.05</v>
      </c>
      <c r="AA439">
        <v>7.1042939751207596E-2</v>
      </c>
      <c r="AB439">
        <v>0.92895546715057298</v>
      </c>
      <c r="AC439" s="1">
        <v>1.5930982190516E-6</v>
      </c>
      <c r="AD439">
        <f t="shared" si="53"/>
        <v>1.1484790757864372</v>
      </c>
      <c r="AE439">
        <f t="shared" si="54"/>
        <v>3.2005104988422378E-2</v>
      </c>
      <c r="AF439">
        <f t="shared" si="55"/>
        <v>5.7977574478792393</v>
      </c>
      <c r="AG439" s="3">
        <f t="shared" si="56"/>
        <v>0.99999999999999956</v>
      </c>
    </row>
    <row r="440" spans="1:33" x14ac:dyDescent="0.25">
      <c r="A440">
        <v>0.42813116920885402</v>
      </c>
      <c r="B440">
        <v>0.05</v>
      </c>
      <c r="C440">
        <v>1.0580000000000001E-2</v>
      </c>
      <c r="D440">
        <v>20.341696939136199</v>
      </c>
      <c r="E440">
        <v>21</v>
      </c>
      <c r="F440">
        <v>0.96865223519696397</v>
      </c>
      <c r="G440">
        <v>7.0393498546741207E-2</v>
      </c>
      <c r="H440">
        <v>0.92960147052669795</v>
      </c>
      <c r="I440" s="1">
        <v>5.0309265612280802E-6</v>
      </c>
      <c r="J440">
        <f t="shared" si="57"/>
        <v>1.1524674498871512</v>
      </c>
      <c r="K440">
        <f t="shared" si="58"/>
        <v>3.1703197947370476E-2</v>
      </c>
      <c r="L440">
        <f t="shared" si="59"/>
        <v>5.2983520222262666</v>
      </c>
      <c r="M440" s="3">
        <f t="shared" si="60"/>
        <v>1.0000000000000002</v>
      </c>
      <c r="X440">
        <v>23</v>
      </c>
      <c r="Y440">
        <v>0.42813116920885402</v>
      </c>
      <c r="Z440">
        <v>0.05</v>
      </c>
      <c r="AA440">
        <v>7.1042939751334994E-2</v>
      </c>
      <c r="AB440">
        <v>0.92895619167229904</v>
      </c>
      <c r="AC440" s="1">
        <v>8.6857636599319797E-7</v>
      </c>
      <c r="AD440">
        <f t="shared" si="53"/>
        <v>1.1484790757856582</v>
      </c>
      <c r="AE440">
        <f t="shared" si="54"/>
        <v>3.200476626856328E-2</v>
      </c>
      <c r="AF440">
        <f t="shared" si="55"/>
        <v>6.0611919919878146</v>
      </c>
      <c r="AG440" s="3">
        <f t="shared" si="56"/>
        <v>1</v>
      </c>
    </row>
    <row r="441" spans="1:33" x14ac:dyDescent="0.25">
      <c r="A441">
        <v>0.42813116920885402</v>
      </c>
      <c r="B441">
        <v>0.05</v>
      </c>
      <c r="C441">
        <v>1.069E-2</v>
      </c>
      <c r="D441">
        <v>20.553189062322001</v>
      </c>
      <c r="E441">
        <v>21</v>
      </c>
      <c r="F441">
        <v>0.97872328868199798</v>
      </c>
      <c r="G441">
        <v>7.0600838747696307E-2</v>
      </c>
      <c r="H441">
        <v>0.92939492963732595</v>
      </c>
      <c r="I441" s="1">
        <v>4.2316149772521599E-6</v>
      </c>
      <c r="J441">
        <f t="shared" si="57"/>
        <v>1.1511901394392379</v>
      </c>
      <c r="K441">
        <f t="shared" si="58"/>
        <v>3.1799701166960161E-2</v>
      </c>
      <c r="L441">
        <f t="shared" si="59"/>
        <v>5.3734938544089994</v>
      </c>
      <c r="M441" s="3">
        <f t="shared" si="60"/>
        <v>0.99999999999999944</v>
      </c>
      <c r="X441">
        <v>24</v>
      </c>
      <c r="Y441">
        <v>0.42813116920885402</v>
      </c>
      <c r="Z441">
        <v>0.05</v>
      </c>
      <c r="AA441">
        <v>7.1042939751372797E-2</v>
      </c>
      <c r="AB441">
        <v>0.928956586690315</v>
      </c>
      <c r="AC441" s="1">
        <v>4.7355831206131098E-7</v>
      </c>
      <c r="AD441">
        <f t="shared" si="53"/>
        <v>1.1484790757854271</v>
      </c>
      <c r="AE441">
        <f t="shared" si="54"/>
        <v>3.2004581594506899E-2</v>
      </c>
      <c r="AF441">
        <f t="shared" si="55"/>
        <v>6.3246265360963854</v>
      </c>
      <c r="AG441" s="3">
        <f t="shared" si="56"/>
        <v>0.99999999999999978</v>
      </c>
    </row>
    <row r="442" spans="1:33" x14ac:dyDescent="0.25">
      <c r="A442">
        <v>0.42813116920885402</v>
      </c>
      <c r="B442">
        <v>0.05</v>
      </c>
      <c r="C442">
        <v>1.0800000000000001E-2</v>
      </c>
      <c r="D442">
        <v>20.764681185507701</v>
      </c>
      <c r="E442">
        <v>21</v>
      </c>
      <c r="F442">
        <v>0.98879434216703299</v>
      </c>
      <c r="G442">
        <v>7.0809410148397603E-2</v>
      </c>
      <c r="H442">
        <v>0.92918703570224703</v>
      </c>
      <c r="I442" s="1">
        <v>3.5541493552515802E-6</v>
      </c>
      <c r="J442">
        <f t="shared" si="57"/>
        <v>1.1499090233277891</v>
      </c>
      <c r="K442">
        <f t="shared" si="58"/>
        <v>3.1896858237120351E-2</v>
      </c>
      <c r="L442">
        <f t="shared" si="59"/>
        <v>5.4492643258839255</v>
      </c>
      <c r="M442" s="3">
        <f t="shared" si="60"/>
        <v>0.99999999999999989</v>
      </c>
      <c r="X442">
        <v>25</v>
      </c>
      <c r="Y442">
        <v>0.42813116920885402</v>
      </c>
      <c r="Z442">
        <v>0.05</v>
      </c>
      <c r="AA442">
        <v>7.1042939751384093E-2</v>
      </c>
      <c r="AB442">
        <v>0.92895680205891196</v>
      </c>
      <c r="AC442" s="1">
        <v>2.5818970409806698E-7</v>
      </c>
      <c r="AD442">
        <f t="shared" si="53"/>
        <v>1.148479075785358</v>
      </c>
      <c r="AE442">
        <f t="shared" si="54"/>
        <v>3.2004480908012257E-2</v>
      </c>
      <c r="AF442">
        <f t="shared" si="55"/>
        <v>6.5880610802049553</v>
      </c>
      <c r="AG442" s="3">
        <f t="shared" si="56"/>
        <v>1.0000000000000002</v>
      </c>
    </row>
    <row r="443" spans="1:33" x14ac:dyDescent="0.25">
      <c r="A443">
        <v>0.42813116920885402</v>
      </c>
      <c r="B443">
        <v>0.05</v>
      </c>
      <c r="C443">
        <v>1.091E-2</v>
      </c>
      <c r="D443">
        <v>20.976173308693401</v>
      </c>
      <c r="E443">
        <v>21</v>
      </c>
      <c r="F443">
        <v>0.998865395652067</v>
      </c>
      <c r="G443">
        <v>7.10192238034449E-2</v>
      </c>
      <c r="H443">
        <v>0.92897779544379799</v>
      </c>
      <c r="I443" s="1">
        <v>2.98075275674751E-6</v>
      </c>
      <c r="J443">
        <f t="shared" si="57"/>
        <v>1.1486240785807689</v>
      </c>
      <c r="K443">
        <f t="shared" si="58"/>
        <v>3.1994666449284677E-2</v>
      </c>
      <c r="L443">
        <f t="shared" si="59"/>
        <v>5.5256740457162365</v>
      </c>
      <c r="M443" s="3">
        <f t="shared" si="60"/>
        <v>0.99999999999999967</v>
      </c>
      <c r="X443">
        <v>26</v>
      </c>
      <c r="Y443">
        <v>0.42813116920885402</v>
      </c>
      <c r="Z443">
        <v>0.05</v>
      </c>
      <c r="AA443">
        <v>7.1042939751387396E-2</v>
      </c>
      <c r="AB443">
        <v>0.92895691948047099</v>
      </c>
      <c r="AC443" s="1">
        <v>1.4076814112306599E-7</v>
      </c>
      <c r="AD443">
        <f t="shared" si="53"/>
        <v>1.1484790757853378</v>
      </c>
      <c r="AE443">
        <f t="shared" si="54"/>
        <v>3.2004426012529702E-2</v>
      </c>
      <c r="AF443">
        <f t="shared" si="55"/>
        <v>6.8514956243135252</v>
      </c>
      <c r="AG443" s="3">
        <f t="shared" si="56"/>
        <v>0.99999999999999956</v>
      </c>
    </row>
    <row r="444" spans="1:33" x14ac:dyDescent="0.25">
      <c r="A444">
        <v>0.42813116920885402</v>
      </c>
      <c r="B444">
        <v>0.05</v>
      </c>
      <c r="C444">
        <v>1.102E-2</v>
      </c>
      <c r="D444">
        <v>21.1876654318791</v>
      </c>
      <c r="E444">
        <v>22</v>
      </c>
      <c r="F444">
        <v>0.96307570144905197</v>
      </c>
      <c r="G444">
        <v>7.0279215947895393E-2</v>
      </c>
      <c r="H444">
        <v>0.92971767407383799</v>
      </c>
      <c r="I444" s="1">
        <v>3.1099782667122501E-6</v>
      </c>
      <c r="J444">
        <f t="shared" si="57"/>
        <v>1.1531730922450687</v>
      </c>
      <c r="K444">
        <f t="shared" si="58"/>
        <v>3.164891295868226E-2</v>
      </c>
      <c r="L444">
        <f t="shared" si="59"/>
        <v>5.5072426459184758</v>
      </c>
      <c r="M444" s="3">
        <f t="shared" si="60"/>
        <v>1.0000000000000002</v>
      </c>
      <c r="X444">
        <v>27</v>
      </c>
      <c r="Y444">
        <v>0.42813116920885402</v>
      </c>
      <c r="Z444">
        <v>0.05</v>
      </c>
      <c r="AA444">
        <v>7.1042939751388395E-2</v>
      </c>
      <c r="AB444">
        <v>0.92895698350012301</v>
      </c>
      <c r="AC444" s="1">
        <v>7.6748488575349502E-8</v>
      </c>
      <c r="AD444">
        <f t="shared" si="53"/>
        <v>1.1484790757853318</v>
      </c>
      <c r="AE444">
        <f t="shared" si="54"/>
        <v>3.200439608285259E-2</v>
      </c>
      <c r="AF444">
        <f t="shared" si="55"/>
        <v>7.114930168422096</v>
      </c>
      <c r="AG444" s="3">
        <f t="shared" si="56"/>
        <v>1</v>
      </c>
    </row>
    <row r="445" spans="1:33" x14ac:dyDescent="0.25">
      <c r="A445">
        <v>0.42813116920885402</v>
      </c>
      <c r="B445">
        <v>0.05</v>
      </c>
      <c r="C445">
        <v>1.1129999999999999E-2</v>
      </c>
      <c r="D445">
        <v>21.3991575550649</v>
      </c>
      <c r="E445">
        <v>22</v>
      </c>
      <c r="F445">
        <v>0.97268897977567603</v>
      </c>
      <c r="G445">
        <v>7.0476458840561196E-2</v>
      </c>
      <c r="H445">
        <v>0.92952092313440204</v>
      </c>
      <c r="I445" s="1">
        <v>2.6180250369850802E-6</v>
      </c>
      <c r="J445">
        <f t="shared" si="57"/>
        <v>1.1519559256039535</v>
      </c>
      <c r="K445">
        <f t="shared" si="58"/>
        <v>3.1740829991551069E-2</v>
      </c>
      <c r="L445">
        <f t="shared" si="59"/>
        <v>5.5820262044726308</v>
      </c>
      <c r="M445" s="3">
        <f t="shared" si="60"/>
        <v>1.0000000000000002</v>
      </c>
      <c r="X445">
        <v>28</v>
      </c>
      <c r="Y445">
        <v>0.42813116920885402</v>
      </c>
      <c r="Z445">
        <v>0.05</v>
      </c>
      <c r="AA445">
        <v>7.1042939751388701E-2</v>
      </c>
      <c r="AB445">
        <v>0.92895701840441003</v>
      </c>
      <c r="AC445" s="1">
        <v>4.1844201760474798E-8</v>
      </c>
      <c r="AD445">
        <f t="shared" si="53"/>
        <v>1.1484790757853298</v>
      </c>
      <c r="AE445">
        <f t="shared" si="54"/>
        <v>3.2004379764832246E-2</v>
      </c>
      <c r="AF445">
        <f t="shared" si="55"/>
        <v>7.3783647125306659</v>
      </c>
      <c r="AG445" s="3">
        <f t="shared" si="56"/>
        <v>1.0000000000000004</v>
      </c>
    </row>
    <row r="446" spans="1:33" x14ac:dyDescent="0.25">
      <c r="A446">
        <v>0.42813116920885402</v>
      </c>
      <c r="B446">
        <v>0.05</v>
      </c>
      <c r="C446">
        <v>1.124E-2</v>
      </c>
      <c r="D446">
        <v>21.610649678250599</v>
      </c>
      <c r="E446">
        <v>22</v>
      </c>
      <c r="F446">
        <v>0.98230225810229999</v>
      </c>
      <c r="G446">
        <v>7.0674817571066695E-2</v>
      </c>
      <c r="H446">
        <v>0.92932298155013704</v>
      </c>
      <c r="I446" s="1">
        <v>2.20087879661882E-6</v>
      </c>
      <c r="J446">
        <f t="shared" si="57"/>
        <v>1.1507353038569264</v>
      </c>
      <c r="K446">
        <f t="shared" si="58"/>
        <v>3.1833322898452789E-2</v>
      </c>
      <c r="L446">
        <f t="shared" si="59"/>
        <v>5.657403873579776</v>
      </c>
      <c r="M446" s="3">
        <f t="shared" si="60"/>
        <v>1.0000000000000002</v>
      </c>
      <c r="X446">
        <v>29</v>
      </c>
      <c r="Y446">
        <v>0.42813116920885402</v>
      </c>
      <c r="Z446">
        <v>0.05</v>
      </c>
      <c r="AA446">
        <v>7.1042939751388798E-2</v>
      </c>
      <c r="AB446">
        <v>0.92895703743464797</v>
      </c>
      <c r="AC446" s="1">
        <v>2.2813963551247E-8</v>
      </c>
      <c r="AD446">
        <f t="shared" si="53"/>
        <v>1.1484790757853294</v>
      </c>
      <c r="AE446">
        <f t="shared" si="54"/>
        <v>3.2004370868051142E-2</v>
      </c>
      <c r="AF446">
        <f t="shared" si="55"/>
        <v>7.6417992566392368</v>
      </c>
      <c r="AG446" s="3">
        <f t="shared" si="56"/>
        <v>1.0000000000000002</v>
      </c>
    </row>
    <row r="447" spans="1:33" x14ac:dyDescent="0.25">
      <c r="A447">
        <v>0.42813116920885402</v>
      </c>
      <c r="B447">
        <v>0.05</v>
      </c>
      <c r="C447">
        <v>1.1350000000000001E-2</v>
      </c>
      <c r="D447">
        <v>21.822141801436299</v>
      </c>
      <c r="E447">
        <v>22</v>
      </c>
      <c r="F447">
        <v>0.99191553642892405</v>
      </c>
      <c r="G447">
        <v>7.0874301682726695E-2</v>
      </c>
      <c r="H447">
        <v>0.92912385068802095</v>
      </c>
      <c r="I447" s="1">
        <v>1.8476292527377999E-6</v>
      </c>
      <c r="J447">
        <f t="shared" si="57"/>
        <v>1.1495112071372378</v>
      </c>
      <c r="K447">
        <f t="shared" si="58"/>
        <v>3.1926391404287276E-2</v>
      </c>
      <c r="L447">
        <f t="shared" si="59"/>
        <v>5.7333851703689662</v>
      </c>
      <c r="M447" s="3">
        <f t="shared" si="60"/>
        <v>1.0000000000000004</v>
      </c>
      <c r="X447">
        <v>30</v>
      </c>
      <c r="Y447">
        <v>0.42813116920885402</v>
      </c>
      <c r="Z447">
        <v>0.05</v>
      </c>
      <c r="AA447">
        <v>7.1042939751388798E-2</v>
      </c>
      <c r="AB447">
        <v>0.92895704781016297</v>
      </c>
      <c r="AC447" s="1">
        <v>1.2438448124711501E-8</v>
      </c>
      <c r="AD447">
        <f t="shared" si="53"/>
        <v>1.1484790757853294</v>
      </c>
      <c r="AE447">
        <f t="shared" si="54"/>
        <v>3.2004366017418975E-2</v>
      </c>
      <c r="AF447">
        <f t="shared" si="55"/>
        <v>7.9052338007478067</v>
      </c>
      <c r="AG447" s="3">
        <f t="shared" si="56"/>
        <v>0.99999999999999989</v>
      </c>
    </row>
    <row r="448" spans="1:33" x14ac:dyDescent="0.25">
      <c r="A448">
        <v>0.42813116920885402</v>
      </c>
      <c r="B448">
        <v>0.05</v>
      </c>
      <c r="C448">
        <v>1.146E-2</v>
      </c>
      <c r="D448">
        <v>22.033633924621999</v>
      </c>
      <c r="E448">
        <v>23</v>
      </c>
      <c r="F448">
        <v>0.95798408367921895</v>
      </c>
      <c r="G448">
        <v>7.01751961613684E-2</v>
      </c>
      <c r="H448">
        <v>0.92982288213505104</v>
      </c>
      <c r="I448" s="1">
        <v>1.9217035800377502E-6</v>
      </c>
      <c r="J448">
        <f t="shared" si="57"/>
        <v>1.1538163647044846</v>
      </c>
      <c r="K448">
        <f t="shared" si="58"/>
        <v>3.1599770410720332E-2</v>
      </c>
      <c r="L448">
        <f t="shared" si="59"/>
        <v>5.7163136007891708</v>
      </c>
      <c r="M448" s="3">
        <f t="shared" si="60"/>
        <v>0.99999999999999944</v>
      </c>
      <c r="W448" s="37" t="s">
        <v>17</v>
      </c>
      <c r="X448" s="38"/>
      <c r="Y448" s="38"/>
      <c r="Z448" s="38"/>
      <c r="AA448" s="38"/>
      <c r="AB448" s="38"/>
      <c r="AC448" s="38"/>
      <c r="AD448" s="38"/>
      <c r="AE448" s="38"/>
      <c r="AF448" s="38"/>
      <c r="AG448" s="39"/>
    </row>
    <row r="449" spans="1:33" x14ac:dyDescent="0.25">
      <c r="A449">
        <v>0.42813116920885402</v>
      </c>
      <c r="B449">
        <v>0.05</v>
      </c>
      <c r="C449">
        <v>1.157E-2</v>
      </c>
      <c r="D449">
        <v>22.245126047807801</v>
      </c>
      <c r="E449">
        <v>23</v>
      </c>
      <c r="F449">
        <v>0.96717939338294701</v>
      </c>
      <c r="G449">
        <v>7.0363278606452001E-2</v>
      </c>
      <c r="H449">
        <v>0.92963510246757297</v>
      </c>
      <c r="I449" s="1">
        <v>1.61892597503933E-6</v>
      </c>
      <c r="J449">
        <f t="shared" si="57"/>
        <v>1.1526539326097331</v>
      </c>
      <c r="K449">
        <f t="shared" si="58"/>
        <v>3.168748594325925E-2</v>
      </c>
      <c r="L449">
        <f t="shared" si="59"/>
        <v>5.7907730087925957</v>
      </c>
      <c r="M449" s="3">
        <f t="shared" si="60"/>
        <v>1</v>
      </c>
      <c r="W449" t="s">
        <v>20</v>
      </c>
      <c r="X449" t="s">
        <v>26</v>
      </c>
      <c r="Y449" t="s">
        <v>18</v>
      </c>
      <c r="Z449" t="s">
        <v>19</v>
      </c>
      <c r="AA449" t="s">
        <v>23</v>
      </c>
      <c r="AB449" t="s">
        <v>24</v>
      </c>
      <c r="AC449" t="s">
        <v>25</v>
      </c>
      <c r="AD449" s="2" t="s">
        <v>27</v>
      </c>
      <c r="AE449" s="2" t="s">
        <v>28</v>
      </c>
      <c r="AF449" s="2" t="s">
        <v>29</v>
      </c>
      <c r="AG449" t="s">
        <v>10</v>
      </c>
    </row>
    <row r="450" spans="1:33" x14ac:dyDescent="0.25">
      <c r="A450">
        <v>0.42813116920885402</v>
      </c>
      <c r="B450">
        <v>0.05</v>
      </c>
      <c r="C450">
        <v>1.1679999999999999E-2</v>
      </c>
      <c r="D450">
        <v>22.456618170993501</v>
      </c>
      <c r="E450">
        <v>23</v>
      </c>
      <c r="F450">
        <v>0.97637470308667396</v>
      </c>
      <c r="G450">
        <v>7.0552377009140202E-2</v>
      </c>
      <c r="H450">
        <v>0.92944626090517102</v>
      </c>
      <c r="I450" s="1">
        <v>1.36208568900646E-6</v>
      </c>
      <c r="J450">
        <f t="shared" si="57"/>
        <v>1.1514883496691992</v>
      </c>
      <c r="K450">
        <f t="shared" si="58"/>
        <v>3.1775715377863924E-2</v>
      </c>
      <c r="L450">
        <f t="shared" si="59"/>
        <v>5.8657955700355222</v>
      </c>
      <c r="M450" s="3">
        <f t="shared" si="60"/>
        <v>1.0000000000000002</v>
      </c>
      <c r="W450">
        <v>2E-3</v>
      </c>
      <c r="X450">
        <v>3.8453113306495701</v>
      </c>
      <c r="Y450">
        <v>0.42813116920885402</v>
      </c>
      <c r="Z450">
        <v>0.05</v>
      </c>
      <c r="AA450">
        <v>5.5067046544757303E-2</v>
      </c>
      <c r="AB450">
        <v>0.78027974907562703</v>
      </c>
      <c r="AC450">
        <v>0.164653204379615</v>
      </c>
      <c r="AD450">
        <f t="shared" ref="AD450" si="61">-LOG(AA450)</f>
        <v>1.2591082157597027</v>
      </c>
      <c r="AE450">
        <f>-LOG(AB450)</f>
        <v>0.10774966436324994</v>
      </c>
      <c r="AF450">
        <f t="shared" ref="AF450" si="62">-LOG(AC450)</f>
        <v>0.78342981289715108</v>
      </c>
      <c r="AG450" s="3">
        <f t="shared" ref="AG450" si="63">AA450+AB450+AC450</f>
        <v>0.99999999999999933</v>
      </c>
    </row>
    <row r="451" spans="1:33" x14ac:dyDescent="0.25">
      <c r="A451">
        <v>0.42813116920885402</v>
      </c>
      <c r="B451">
        <v>0.05</v>
      </c>
      <c r="C451">
        <v>1.179E-2</v>
      </c>
      <c r="D451">
        <v>22.668110294179201</v>
      </c>
      <c r="E451">
        <v>23</v>
      </c>
      <c r="F451">
        <v>0.98557001279040102</v>
      </c>
      <c r="G451">
        <v>7.0742499664830705E-2</v>
      </c>
      <c r="H451">
        <v>0.92925635585010202</v>
      </c>
      <c r="I451" s="1">
        <v>1.14448506653667E-6</v>
      </c>
      <c r="J451">
        <f t="shared" si="57"/>
        <v>1.1503195985859711</v>
      </c>
      <c r="K451">
        <f t="shared" si="58"/>
        <v>3.1864459770910458E-2</v>
      </c>
      <c r="L451">
        <f t="shared" si="59"/>
        <v>5.9413898697111787</v>
      </c>
      <c r="M451" s="3">
        <f t="shared" si="60"/>
        <v>0.99999999999999922</v>
      </c>
      <c r="W451">
        <v>2.1099999999999999E-3</v>
      </c>
      <c r="X451">
        <v>4.0568034538353004</v>
      </c>
      <c r="Y451">
        <v>0.42813116920885402</v>
      </c>
      <c r="Z451">
        <v>0.05</v>
      </c>
      <c r="AA451">
        <v>5.5446784004166902E-2</v>
      </c>
      <c r="AB451">
        <v>0.79592770655413303</v>
      </c>
      <c r="AC451">
        <v>0.148625509441701</v>
      </c>
      <c r="AD451">
        <f t="shared" ref="AD451:AD514" si="64">-LOG(AA451)</f>
        <v>1.2561236385093817</v>
      </c>
      <c r="AE451">
        <f t="shared" ref="AE451:AE514" si="65">-LOG(AB451)</f>
        <v>9.9126377074441607E-2</v>
      </c>
      <c r="AF451">
        <f t="shared" ref="AF451:AF514" si="66">-LOG(AC451)</f>
        <v>0.82790664374522571</v>
      </c>
      <c r="AG451" s="3">
        <f t="shared" ref="AG451:AG514" si="67">AA451+AB451+AC451</f>
        <v>1.0000000000000009</v>
      </c>
    </row>
    <row r="452" spans="1:33" x14ac:dyDescent="0.25">
      <c r="A452">
        <v>0.42813116920885402</v>
      </c>
      <c r="B452">
        <v>0.05</v>
      </c>
      <c r="C452">
        <v>1.1900000000000001E-2</v>
      </c>
      <c r="D452">
        <v>22.879602417365</v>
      </c>
      <c r="E452">
        <v>23</v>
      </c>
      <c r="F452">
        <v>0.99476532249412797</v>
      </c>
      <c r="G452">
        <v>7.0933654959927803E-2</v>
      </c>
      <c r="H452">
        <v>0.92906538467731603</v>
      </c>
      <c r="I452" s="1">
        <v>9.6036275609808509E-7</v>
      </c>
      <c r="J452">
        <f t="shared" si="57"/>
        <v>1.1491476619189469</v>
      </c>
      <c r="K452">
        <f t="shared" si="58"/>
        <v>3.1953720661558993E-2</v>
      </c>
      <c r="L452">
        <f t="shared" si="59"/>
        <v>6.017564690696144</v>
      </c>
      <c r="M452" s="3">
        <f t="shared" si="60"/>
        <v>0.99999999999999989</v>
      </c>
      <c r="W452">
        <v>2.2200000000000002E-3</v>
      </c>
      <c r="X452">
        <v>4.2682955770210302</v>
      </c>
      <c r="Y452">
        <v>0.42813116920885402</v>
      </c>
      <c r="Z452">
        <v>0.05</v>
      </c>
      <c r="AA452">
        <v>5.57755943926053E-2</v>
      </c>
      <c r="AB452">
        <v>0.81011500607924902</v>
      </c>
      <c r="AC452">
        <v>0.13410939952814799</v>
      </c>
      <c r="AD452">
        <f t="shared" si="64"/>
        <v>1.253555792804715</v>
      </c>
      <c r="AE452">
        <f t="shared" si="65"/>
        <v>9.1453323145836596E-2</v>
      </c>
      <c r="AF452">
        <f t="shared" si="66"/>
        <v>0.87254078202798757</v>
      </c>
      <c r="AG452" s="3">
        <f t="shared" si="67"/>
        <v>1.0000000000000022</v>
      </c>
    </row>
    <row r="453" spans="1:33" x14ac:dyDescent="0.25">
      <c r="A453">
        <v>0.42813116920885402</v>
      </c>
      <c r="B453">
        <v>0.05</v>
      </c>
      <c r="C453">
        <v>1.201E-2</v>
      </c>
      <c r="D453">
        <v>23.091094540550699</v>
      </c>
      <c r="E453">
        <v>24</v>
      </c>
      <c r="F453">
        <v>0.96212893918961195</v>
      </c>
      <c r="G453">
        <v>7.0259850512181504E-2</v>
      </c>
      <c r="H453">
        <v>0.92973914881008501</v>
      </c>
      <c r="I453" s="1">
        <v>1.0006777340447E-6</v>
      </c>
      <c r="J453">
        <f t="shared" si="57"/>
        <v>1.1532927785662499</v>
      </c>
      <c r="K453">
        <f t="shared" si="58"/>
        <v>3.1638881685744864E-2</v>
      </c>
      <c r="L453">
        <f t="shared" si="59"/>
        <v>5.9997057635399633</v>
      </c>
      <c r="M453" s="3">
        <f t="shared" si="60"/>
        <v>1.0000000000000007</v>
      </c>
      <c r="W453">
        <v>2.33E-3</v>
      </c>
      <c r="X453">
        <v>4.4797877002067503</v>
      </c>
      <c r="Y453">
        <v>0.42813116920885402</v>
      </c>
      <c r="Z453">
        <v>0.05</v>
      </c>
      <c r="AA453">
        <v>5.6062631165877397E-2</v>
      </c>
      <c r="AB453">
        <v>0.822970506569352</v>
      </c>
      <c r="AC453">
        <v>0.12096686226477101</v>
      </c>
      <c r="AD453">
        <f t="shared" si="64"/>
        <v>1.2513265235217523</v>
      </c>
      <c r="AE453">
        <f t="shared" si="65"/>
        <v>8.4615728656138575E-2</v>
      </c>
      <c r="AF453">
        <f t="shared" si="66"/>
        <v>0.91733358428343181</v>
      </c>
      <c r="AG453" s="3">
        <f t="shared" si="67"/>
        <v>1.0000000000000004</v>
      </c>
    </row>
    <row r="454" spans="1:33" x14ac:dyDescent="0.25">
      <c r="A454">
        <v>0.42813116920885402</v>
      </c>
      <c r="B454">
        <v>0.05</v>
      </c>
      <c r="C454">
        <v>1.2120000000000001E-2</v>
      </c>
      <c r="D454">
        <v>23.302586663736399</v>
      </c>
      <c r="E454">
        <v>24</v>
      </c>
      <c r="F454">
        <v>0.97094111098901703</v>
      </c>
      <c r="G454">
        <v>7.0440513778598002E-2</v>
      </c>
      <c r="H454">
        <v>0.92955864367415098</v>
      </c>
      <c r="I454" s="1">
        <v>8.4254725117616101E-7</v>
      </c>
      <c r="J454">
        <f t="shared" si="57"/>
        <v>1.1521774850387145</v>
      </c>
      <c r="K454">
        <f t="shared" si="58"/>
        <v>3.1723206407749609E-2</v>
      </c>
      <c r="L454">
        <f t="shared" si="59"/>
        <v>6.0744057339585362</v>
      </c>
      <c r="M454" s="3">
        <f t="shared" si="60"/>
        <v>1</v>
      </c>
      <c r="W454">
        <v>2.4399999999999999E-3</v>
      </c>
      <c r="X454">
        <v>4.6912798233924802</v>
      </c>
      <c r="Y454">
        <v>0.42813116920885402</v>
      </c>
      <c r="Z454">
        <v>0.05</v>
      </c>
      <c r="AA454">
        <v>5.6315437973174197E-2</v>
      </c>
      <c r="AB454">
        <v>0.83461247601521005</v>
      </c>
      <c r="AC454">
        <v>0.109072086011615</v>
      </c>
      <c r="AD454">
        <f t="shared" si="64"/>
        <v>1.2493725339675796</v>
      </c>
      <c r="AE454">
        <f t="shared" si="65"/>
        <v>7.8515127623273756E-2</v>
      </c>
      <c r="AF454">
        <f t="shared" si="66"/>
        <v>0.96228638087133556</v>
      </c>
      <c r="AG454" s="3">
        <f t="shared" si="67"/>
        <v>0.99999999999999922</v>
      </c>
    </row>
    <row r="455" spans="1:33" x14ac:dyDescent="0.25">
      <c r="A455">
        <v>0.42813116920885402</v>
      </c>
      <c r="B455">
        <v>0.05</v>
      </c>
      <c r="C455">
        <v>1.223E-2</v>
      </c>
      <c r="D455">
        <v>23.514078786922099</v>
      </c>
      <c r="E455">
        <v>24</v>
      </c>
      <c r="F455">
        <v>0.979753282788422</v>
      </c>
      <c r="G455">
        <v>7.0622113209385107E-2</v>
      </c>
      <c r="H455">
        <v>0.92937717827199395</v>
      </c>
      <c r="I455" s="1">
        <v>7.0851862130586695E-7</v>
      </c>
      <c r="J455">
        <f t="shared" si="57"/>
        <v>1.151059291283768</v>
      </c>
      <c r="K455">
        <f t="shared" si="58"/>
        <v>3.1807996234416103E-2</v>
      </c>
      <c r="L455">
        <f t="shared" si="59"/>
        <v>6.149648731127022</v>
      </c>
      <c r="M455" s="3">
        <f t="shared" si="60"/>
        <v>1.0000000000000004</v>
      </c>
      <c r="W455">
        <v>2.5500000000000002E-3</v>
      </c>
      <c r="X455">
        <v>4.90277194657821</v>
      </c>
      <c r="Y455">
        <v>0.42813116920885402</v>
      </c>
      <c r="Z455">
        <v>0.05</v>
      </c>
      <c r="AA455">
        <v>5.6540227614382703E-2</v>
      </c>
      <c r="AB455">
        <v>0.84514936013674002</v>
      </c>
      <c r="AC455">
        <v>9.8310412248878404E-2</v>
      </c>
      <c r="AD455">
        <f t="shared" si="64"/>
        <v>1.2476424475007009</v>
      </c>
      <c r="AE455">
        <f t="shared" si="65"/>
        <v>7.3066533001698131E-2</v>
      </c>
      <c r="AF455">
        <f t="shared" si="66"/>
        <v>1.0074004827501877</v>
      </c>
      <c r="AG455" s="3">
        <f t="shared" si="67"/>
        <v>1.0000000000000011</v>
      </c>
    </row>
    <row r="456" spans="1:33" x14ac:dyDescent="0.25">
      <c r="A456">
        <v>0.42813116920885402</v>
      </c>
      <c r="B456">
        <v>0.05</v>
      </c>
      <c r="C456">
        <v>1.234E-2</v>
      </c>
      <c r="D456">
        <v>23.725570910107901</v>
      </c>
      <c r="E456">
        <v>24</v>
      </c>
      <c r="F456">
        <v>0.98856545458782696</v>
      </c>
      <c r="G456">
        <v>7.0804656136575106E-2</v>
      </c>
      <c r="H456">
        <v>0.92919474880817599</v>
      </c>
      <c r="I456" s="1">
        <v>5.9505524910575101E-7</v>
      </c>
      <c r="J456">
        <f t="shared" si="57"/>
        <v>1.1499381820287056</v>
      </c>
      <c r="K456">
        <f t="shared" si="58"/>
        <v>3.1893253208948827E-2</v>
      </c>
      <c r="L456">
        <f t="shared" si="59"/>
        <v>6.2254427094515847</v>
      </c>
      <c r="M456" s="3">
        <f t="shared" si="60"/>
        <v>1.0000000000000002</v>
      </c>
      <c r="W456">
        <v>2.66E-3</v>
      </c>
      <c r="X456">
        <v>5.1142640697639301</v>
      </c>
      <c r="Y456">
        <v>0.42813116920885402</v>
      </c>
      <c r="Z456">
        <v>0.05</v>
      </c>
      <c r="AA456">
        <v>5.6742113376203697E-2</v>
      </c>
      <c r="AB456">
        <v>0.85468051017924096</v>
      </c>
      <c r="AC456">
        <v>8.8577376444555295E-2</v>
      </c>
      <c r="AD456">
        <f t="shared" si="64"/>
        <v>1.2460944928170283</v>
      </c>
      <c r="AE456">
        <f t="shared" si="65"/>
        <v>6.8196199419960774E-2</v>
      </c>
      <c r="AF456">
        <f t="shared" si="66"/>
        <v>1.0526771871414182</v>
      </c>
      <c r="AG456" s="3">
        <f t="shared" si="67"/>
        <v>1</v>
      </c>
    </row>
    <row r="457" spans="1:33" x14ac:dyDescent="0.25">
      <c r="A457">
        <v>0.42813116920885402</v>
      </c>
      <c r="B457">
        <v>0.05</v>
      </c>
      <c r="C457">
        <v>1.2449999999999999E-2</v>
      </c>
      <c r="D457">
        <v>23.937063033293601</v>
      </c>
      <c r="E457">
        <v>24</v>
      </c>
      <c r="F457">
        <v>0.99737762638723304</v>
      </c>
      <c r="G457">
        <v>7.0988149969349407E-2</v>
      </c>
      <c r="H457">
        <v>0.92901135091153797</v>
      </c>
      <c r="I457" s="1">
        <v>4.99119112883683E-7</v>
      </c>
      <c r="J457">
        <f t="shared" si="57"/>
        <v>1.1488141418786963</v>
      </c>
      <c r="K457">
        <f t="shared" si="58"/>
        <v>3.1978979646692399E-2</v>
      </c>
      <c r="L457">
        <f t="shared" si="59"/>
        <v>6.3017957992763618</v>
      </c>
      <c r="M457" s="3">
        <f t="shared" si="60"/>
        <v>1.0000000000000002</v>
      </c>
      <c r="W457">
        <v>2.7699999999999999E-3</v>
      </c>
      <c r="X457">
        <v>5.32575619294966</v>
      </c>
      <c r="Y457">
        <v>0.42813116920885402</v>
      </c>
      <c r="Z457">
        <v>0.05</v>
      </c>
      <c r="AA457">
        <v>5.6925300758948902E-2</v>
      </c>
      <c r="AB457">
        <v>0.86329686949034101</v>
      </c>
      <c r="AC457">
        <v>7.9777829750710599E-2</v>
      </c>
      <c r="AD457">
        <f t="shared" si="64"/>
        <v>1.2446946661567047</v>
      </c>
      <c r="AE457">
        <f t="shared" si="65"/>
        <v>6.3839833935981805E-2</v>
      </c>
      <c r="AF457">
        <f t="shared" si="66"/>
        <v>1.0981177822667247</v>
      </c>
      <c r="AG457" s="3">
        <f t="shared" si="67"/>
        <v>1.0000000000000004</v>
      </c>
    </row>
    <row r="458" spans="1:33" x14ac:dyDescent="0.25">
      <c r="A458">
        <v>0.42813116920885402</v>
      </c>
      <c r="B458">
        <v>0.05</v>
      </c>
      <c r="C458">
        <v>1.256E-2</v>
      </c>
      <c r="D458">
        <v>24.148555156479301</v>
      </c>
      <c r="E458">
        <v>25</v>
      </c>
      <c r="F458">
        <v>0.96594220625917204</v>
      </c>
      <c r="G458">
        <v>7.0337913999588497E-2</v>
      </c>
      <c r="H458">
        <v>0.92966156505337705</v>
      </c>
      <c r="I458" s="1">
        <v>5.2094703463511102E-7</v>
      </c>
      <c r="J458">
        <f t="shared" si="57"/>
        <v>1.1528105156309822</v>
      </c>
      <c r="K458">
        <f t="shared" si="58"/>
        <v>3.1675123682633352E-2</v>
      </c>
      <c r="L458">
        <f t="shared" si="59"/>
        <v>6.2832064297427292</v>
      </c>
      <c r="M458" s="3">
        <f t="shared" si="60"/>
        <v>1.0000000000000002</v>
      </c>
      <c r="W458">
        <v>2.8800000000000002E-3</v>
      </c>
      <c r="X458">
        <v>5.53724831613538</v>
      </c>
      <c r="Y458">
        <v>0.42813116920885402</v>
      </c>
      <c r="Z458">
        <v>0.05</v>
      </c>
      <c r="AA458">
        <v>5.70932462759857E-2</v>
      </c>
      <c r="AB458">
        <v>0.87108161909833004</v>
      </c>
      <c r="AC458">
        <v>7.1825134625683906E-2</v>
      </c>
      <c r="AD458">
        <f t="shared" si="64"/>
        <v>1.2434152626569117</v>
      </c>
      <c r="AE458">
        <f t="shared" si="65"/>
        <v>5.994115031573842E-2</v>
      </c>
      <c r="AF458">
        <f t="shared" si="66"/>
        <v>1.1437235513139217</v>
      </c>
      <c r="AG458" s="3">
        <f t="shared" si="67"/>
        <v>0.99999999999999956</v>
      </c>
    </row>
    <row r="459" spans="1:33" x14ac:dyDescent="0.25">
      <c r="A459">
        <v>0.42813116920885402</v>
      </c>
      <c r="B459">
        <v>0.05</v>
      </c>
      <c r="C459">
        <v>1.2670000000000001E-2</v>
      </c>
      <c r="D459">
        <v>24.360047279665</v>
      </c>
      <c r="E459">
        <v>25</v>
      </c>
      <c r="F459">
        <v>0.97440189118660203</v>
      </c>
      <c r="G459">
        <v>7.0511720789499605E-2</v>
      </c>
      <c r="H459">
        <v>0.92948784081014102</v>
      </c>
      <c r="I459" s="1">
        <v>4.3840035957090501E-7</v>
      </c>
      <c r="J459">
        <f t="shared" si="57"/>
        <v>1.151738686538883</v>
      </c>
      <c r="K459">
        <f t="shared" si="58"/>
        <v>3.1756287122421317E-2</v>
      </c>
      <c r="L459">
        <f t="shared" si="59"/>
        <v>6.3581290983202292</v>
      </c>
      <c r="M459" s="3">
        <f t="shared" si="60"/>
        <v>1.0000000000000002</v>
      </c>
      <c r="W459">
        <v>2.99E-3</v>
      </c>
      <c r="X459">
        <v>5.7487404393211099</v>
      </c>
      <c r="Y459">
        <v>0.42813116920885402</v>
      </c>
      <c r="Z459">
        <v>0.05</v>
      </c>
      <c r="AA459">
        <v>5.7248788896255801E-2</v>
      </c>
      <c r="AB459">
        <v>0.87811078297076495</v>
      </c>
      <c r="AC459">
        <v>6.4640428132978905E-2</v>
      </c>
      <c r="AD459">
        <f t="shared" si="64"/>
        <v>1.2422336964332554</v>
      </c>
      <c r="AE459">
        <f t="shared" si="65"/>
        <v>5.6450689791143371E-2</v>
      </c>
      <c r="AF459">
        <f t="shared" si="66"/>
        <v>1.1894957757610924</v>
      </c>
      <c r="AG459" s="3">
        <f t="shared" si="67"/>
        <v>0.99999999999999967</v>
      </c>
    </row>
    <row r="460" spans="1:33" x14ac:dyDescent="0.25">
      <c r="A460">
        <v>0.42813116920885402</v>
      </c>
      <c r="B460">
        <v>0.05</v>
      </c>
      <c r="C460">
        <v>1.278E-2</v>
      </c>
      <c r="D460">
        <v>24.571539402850799</v>
      </c>
      <c r="E460">
        <v>25</v>
      </c>
      <c r="F460">
        <v>0.98286157611403102</v>
      </c>
      <c r="G460">
        <v>7.0686392993355204E-2</v>
      </c>
      <c r="H460">
        <v>0.92931323851813297</v>
      </c>
      <c r="I460" s="1">
        <v>3.6848851189350899E-7</v>
      </c>
      <c r="J460">
        <f t="shared" si="57"/>
        <v>1.1506641790834931</v>
      </c>
      <c r="K460">
        <f t="shared" si="58"/>
        <v>3.1837876070279235E-2</v>
      </c>
      <c r="L460">
        <f t="shared" si="59"/>
        <v>6.4335760472866896</v>
      </c>
      <c r="M460" s="3">
        <f t="shared" si="60"/>
        <v>1</v>
      </c>
      <c r="W460">
        <v>3.0999999999999999E-3</v>
      </c>
      <c r="X460">
        <v>5.9602325625068397</v>
      </c>
      <c r="Y460">
        <v>0.42813116920885402</v>
      </c>
      <c r="Z460">
        <v>0.05</v>
      </c>
      <c r="AA460">
        <v>5.7394258771442198E-2</v>
      </c>
      <c r="AB460">
        <v>0.88445379398733603</v>
      </c>
      <c r="AC460">
        <v>5.8151947241222801E-2</v>
      </c>
      <c r="AD460">
        <f t="shared" si="64"/>
        <v>1.2411315485181622</v>
      </c>
      <c r="AE460">
        <f t="shared" si="65"/>
        <v>5.3324850759341624E-2</v>
      </c>
      <c r="AF460">
        <f t="shared" si="66"/>
        <v>1.2354357381675374</v>
      </c>
      <c r="AG460" s="3">
        <f t="shared" si="67"/>
        <v>1.0000000000000011</v>
      </c>
    </row>
    <row r="461" spans="1:33" x14ac:dyDescent="0.25">
      <c r="A461">
        <v>0.42813116920885402</v>
      </c>
      <c r="B461">
        <v>0.05</v>
      </c>
      <c r="C461">
        <v>1.289E-2</v>
      </c>
      <c r="D461">
        <v>24.783031526036499</v>
      </c>
      <c r="E461">
        <v>25</v>
      </c>
      <c r="F461">
        <v>0.99132126104146001</v>
      </c>
      <c r="G461">
        <v>7.0861937123394794E-2</v>
      </c>
      <c r="H461">
        <v>0.92913775353001504</v>
      </c>
      <c r="I461" s="1">
        <v>3.0934658980085701E-7</v>
      </c>
      <c r="J461">
        <f t="shared" si="57"/>
        <v>1.1495869797123797</v>
      </c>
      <c r="K461">
        <f t="shared" si="58"/>
        <v>3.1919892935452512E-2</v>
      </c>
      <c r="L461">
        <f t="shared" si="59"/>
        <v>6.5095546672270848</v>
      </c>
      <c r="M461" s="3">
        <f t="shared" si="60"/>
        <v>0.99999999999999967</v>
      </c>
      <c r="W461">
        <v>3.2100000000000002E-3</v>
      </c>
      <c r="X461">
        <v>6.1717246856925598</v>
      </c>
      <c r="Y461">
        <v>0.42813116920885402</v>
      </c>
      <c r="Z461">
        <v>0.05</v>
      </c>
      <c r="AA461">
        <v>5.7531567113419002E-2</v>
      </c>
      <c r="AB461">
        <v>0.89017402192963002</v>
      </c>
      <c r="AC461">
        <v>5.2294410956951101E-2</v>
      </c>
      <c r="AD461">
        <f t="shared" si="64"/>
        <v>1.2400937959824798</v>
      </c>
      <c r="AE461">
        <f t="shared" si="65"/>
        <v>5.0525083943896848E-2</v>
      </c>
      <c r="AF461">
        <f t="shared" si="66"/>
        <v>1.2815447245220333</v>
      </c>
      <c r="AG461" s="3">
        <f t="shared" si="67"/>
        <v>1.0000000000000002</v>
      </c>
    </row>
    <row r="462" spans="1:33" x14ac:dyDescent="0.25">
      <c r="A462">
        <v>0.42813116920885402</v>
      </c>
      <c r="B462">
        <v>0.05</v>
      </c>
      <c r="C462">
        <v>1.2999999999999999E-2</v>
      </c>
      <c r="D462">
        <v>24.994523649222199</v>
      </c>
      <c r="E462">
        <v>25</v>
      </c>
      <c r="F462">
        <v>0.999780945968889</v>
      </c>
      <c r="G462">
        <v>7.1038359757689004E-2</v>
      </c>
      <c r="H462">
        <v>0.92896138086768099</v>
      </c>
      <c r="I462" s="1">
        <v>2.5937462968611001E-7</v>
      </c>
      <c r="J462">
        <f t="shared" si="57"/>
        <v>1.1485070747689892</v>
      </c>
      <c r="K462">
        <f t="shared" si="58"/>
        <v>3.2002340284813281E-2</v>
      </c>
      <c r="L462">
        <f t="shared" si="59"/>
        <v>6.5860725059935428</v>
      </c>
      <c r="M462" s="3">
        <f t="shared" si="60"/>
        <v>0.99999999999999967</v>
      </c>
      <c r="W462">
        <v>3.32E-3</v>
      </c>
      <c r="X462">
        <v>6.3832168088782897</v>
      </c>
      <c r="Y462">
        <v>0.42813116920885402</v>
      </c>
      <c r="Z462">
        <v>0.05</v>
      </c>
      <c r="AA462">
        <v>5.7662280439638301E-2</v>
      </c>
      <c r="AB462">
        <v>0.89532926498665999</v>
      </c>
      <c r="AC462">
        <v>4.7008454573702799E-2</v>
      </c>
      <c r="AD462">
        <f t="shared" si="64"/>
        <v>1.2391081860413413</v>
      </c>
      <c r="AE462">
        <f t="shared" si="65"/>
        <v>4.8017219802295341E-2</v>
      </c>
      <c r="AF462">
        <f t="shared" si="66"/>
        <v>1.3278240262239038</v>
      </c>
      <c r="AG462" s="3">
        <f t="shared" si="67"/>
        <v>1.0000000000000011</v>
      </c>
    </row>
    <row r="463" spans="1:33" x14ac:dyDescent="0.25">
      <c r="A463">
        <v>0.42813116920885402</v>
      </c>
      <c r="B463">
        <v>0.05</v>
      </c>
      <c r="C463">
        <v>1.311E-2</v>
      </c>
      <c r="D463">
        <v>25.206015772407898</v>
      </c>
      <c r="E463">
        <v>26</v>
      </c>
      <c r="F463">
        <v>0.96946214509261297</v>
      </c>
      <c r="G463">
        <v>7.0410127494704405E-2</v>
      </c>
      <c r="H463">
        <v>0.92958960136359403</v>
      </c>
      <c r="I463" s="1">
        <v>2.7114170184893698E-7</v>
      </c>
      <c r="J463">
        <f t="shared" si="57"/>
        <v>1.1523648692849766</v>
      </c>
      <c r="K463">
        <f t="shared" si="58"/>
        <v>3.1708743060101324E-2</v>
      </c>
      <c r="L463">
        <f t="shared" si="59"/>
        <v>6.5668036823823632</v>
      </c>
      <c r="M463" s="3">
        <f t="shared" si="60"/>
        <v>1.0000000000000002</v>
      </c>
      <c r="W463">
        <v>3.4299999999999999E-3</v>
      </c>
      <c r="X463">
        <v>6.5947089320640204</v>
      </c>
      <c r="Y463">
        <v>0.42813116920885402</v>
      </c>
      <c r="Z463">
        <v>0.05</v>
      </c>
      <c r="AA463">
        <v>5.7787681863211503E-2</v>
      </c>
      <c r="AB463">
        <v>0.89997220641131603</v>
      </c>
      <c r="AC463">
        <v>4.2240111725472297E-2</v>
      </c>
      <c r="AD463">
        <f t="shared" si="64"/>
        <v>1.238164726786569</v>
      </c>
      <c r="AE463">
        <f t="shared" si="65"/>
        <v>4.5770902547988816E-2</v>
      </c>
      <c r="AF463">
        <f t="shared" si="66"/>
        <v>1.3742749417599465</v>
      </c>
      <c r="AG463" s="3">
        <f t="shared" si="67"/>
        <v>0.99999999999999978</v>
      </c>
    </row>
    <row r="464" spans="1:33" x14ac:dyDescent="0.25">
      <c r="A464">
        <v>0.42813116920885402</v>
      </c>
      <c r="B464">
        <v>0.05</v>
      </c>
      <c r="C464">
        <v>1.3220000000000001E-2</v>
      </c>
      <c r="D464">
        <v>25.417507895593701</v>
      </c>
      <c r="E464">
        <v>26</v>
      </c>
      <c r="F464">
        <v>0.97759645752283297</v>
      </c>
      <c r="G464">
        <v>7.0577578876046904E-2</v>
      </c>
      <c r="H464">
        <v>0.92942219305461804</v>
      </c>
      <c r="I464" s="1">
        <v>2.2806933510742199E-7</v>
      </c>
      <c r="J464">
        <f t="shared" si="57"/>
        <v>1.1513332439472574</v>
      </c>
      <c r="K464">
        <f t="shared" si="58"/>
        <v>3.1786961504145478E-2</v>
      </c>
      <c r="L464">
        <f t="shared" si="59"/>
        <v>6.6419331035392135</v>
      </c>
      <c r="M464" s="3">
        <f t="shared" si="60"/>
        <v>1</v>
      </c>
      <c r="W464">
        <v>3.5400000000000002E-3</v>
      </c>
      <c r="X464">
        <v>6.8062010552497396</v>
      </c>
      <c r="Y464">
        <v>0.42813116920885402</v>
      </c>
      <c r="Z464">
        <v>0.05</v>
      </c>
      <c r="AA464">
        <v>5.7908821653161698E-2</v>
      </c>
      <c r="AB464">
        <v>0.90415083805004903</v>
      </c>
      <c r="AC464">
        <v>3.7940340296789402E-2</v>
      </c>
      <c r="AD464">
        <f t="shared" si="64"/>
        <v>1.2372552721368424</v>
      </c>
      <c r="AE464">
        <f t="shared" si="65"/>
        <v>4.3759110820892767E-2</v>
      </c>
      <c r="AF464">
        <f t="shared" si="66"/>
        <v>1.4208987781296161</v>
      </c>
      <c r="AG464" s="3">
        <f t="shared" si="67"/>
        <v>1.0000000000000002</v>
      </c>
    </row>
    <row r="465" spans="1:33" x14ac:dyDescent="0.25">
      <c r="A465">
        <v>0.42813116920885402</v>
      </c>
      <c r="B465">
        <v>0.05</v>
      </c>
      <c r="C465">
        <v>1.333E-2</v>
      </c>
      <c r="D465">
        <v>25.629000018779401</v>
      </c>
      <c r="E465">
        <v>26</v>
      </c>
      <c r="F465">
        <v>0.98573076995305398</v>
      </c>
      <c r="G465">
        <v>7.0745832647384696E-2</v>
      </c>
      <c r="H465">
        <v>0.92925397573708901</v>
      </c>
      <c r="I465" s="1">
        <v>1.91615526779173E-7</v>
      </c>
      <c r="J465">
        <f t="shared" si="57"/>
        <v>1.1502991375923599</v>
      </c>
      <c r="K465">
        <f t="shared" si="58"/>
        <v>3.1865572134861617E-2</v>
      </c>
      <c r="L465">
        <f t="shared" si="59"/>
        <v>6.7175693025575498</v>
      </c>
      <c r="M465" s="3">
        <f t="shared" si="60"/>
        <v>1.0000000000000004</v>
      </c>
      <c r="W465">
        <v>3.65E-3</v>
      </c>
      <c r="X465">
        <v>7.0176931784354704</v>
      </c>
      <c r="Y465">
        <v>0.42813116920885402</v>
      </c>
      <c r="Z465">
        <v>0.05</v>
      </c>
      <c r="AA465">
        <v>5.80265589139718E-2</v>
      </c>
      <c r="AB465">
        <v>0.90790885251504005</v>
      </c>
      <c r="AC465">
        <v>3.4064588570988499E-2</v>
      </c>
      <c r="AD465">
        <f t="shared" si="64"/>
        <v>1.2363731831660338</v>
      </c>
      <c r="AE465">
        <f t="shared" si="65"/>
        <v>4.1957749316698302E-2</v>
      </c>
      <c r="AF465">
        <f t="shared" si="66"/>
        <v>1.4676968520622742</v>
      </c>
      <c r="AG465" s="3">
        <f t="shared" si="67"/>
        <v>1.0000000000000004</v>
      </c>
    </row>
    <row r="466" spans="1:33" x14ac:dyDescent="0.25">
      <c r="A466">
        <v>0.42813116920885402</v>
      </c>
      <c r="B466">
        <v>0.05</v>
      </c>
      <c r="C466">
        <v>1.3440000000000001E-2</v>
      </c>
      <c r="D466">
        <v>25.8404921419651</v>
      </c>
      <c r="E466">
        <v>26</v>
      </c>
      <c r="F466">
        <v>0.99386508238327398</v>
      </c>
      <c r="G466">
        <v>7.0914894618957405E-2</v>
      </c>
      <c r="H466">
        <v>0.92908494458297097</v>
      </c>
      <c r="I466" s="1">
        <v>1.6079807155828E-7</v>
      </c>
      <c r="J466">
        <f t="shared" si="57"/>
        <v>1.1492625381391657</v>
      </c>
      <c r="K466">
        <f t="shared" si="58"/>
        <v>3.1944577419530579E-2</v>
      </c>
      <c r="L466">
        <f t="shared" si="59"/>
        <v>6.7937191640242576</v>
      </c>
      <c r="M466" s="3">
        <f t="shared" si="60"/>
        <v>0.99999999999999989</v>
      </c>
      <c r="W466">
        <v>3.7599999999999999E-3</v>
      </c>
      <c r="X466">
        <v>7.2291853016212002</v>
      </c>
      <c r="Y466">
        <v>0.42813116920885402</v>
      </c>
      <c r="Z466">
        <v>0.05</v>
      </c>
      <c r="AA466">
        <v>5.81415959198903E-2</v>
      </c>
      <c r="AB466">
        <v>0.91128600578298202</v>
      </c>
      <c r="AC466">
        <v>3.0572398297127899E-2</v>
      </c>
      <c r="AD466">
        <f t="shared" si="64"/>
        <v>1.235513051518301</v>
      </c>
      <c r="AE466">
        <f t="shared" si="65"/>
        <v>4.0345298943990388E-2</v>
      </c>
      <c r="AF466">
        <f t="shared" si="66"/>
        <v>1.5146704910627924</v>
      </c>
      <c r="AG466" s="3">
        <f t="shared" si="67"/>
        <v>1.0000000000000002</v>
      </c>
    </row>
    <row r="467" spans="1:33" x14ac:dyDescent="0.25">
      <c r="A467">
        <v>0.42813116920885402</v>
      </c>
      <c r="B467">
        <v>0.05</v>
      </c>
      <c r="C467">
        <v>1.355E-2</v>
      </c>
      <c r="D467">
        <v>26.0519842651508</v>
      </c>
      <c r="E467">
        <v>27</v>
      </c>
      <c r="F467">
        <v>0.96488830611669796</v>
      </c>
      <c r="G467">
        <v>7.0316321603185003E-2</v>
      </c>
      <c r="H467">
        <v>0.92968351076729705</v>
      </c>
      <c r="I467" s="1">
        <v>1.6762951863277501E-7</v>
      </c>
      <c r="J467">
        <f t="shared" si="57"/>
        <v>1.152943856211059</v>
      </c>
      <c r="K467">
        <f t="shared" si="58"/>
        <v>3.1664871790629802E-2</v>
      </c>
      <c r="L467">
        <f t="shared" si="59"/>
        <v>6.7756495021107837</v>
      </c>
      <c r="M467" s="3">
        <f t="shared" si="60"/>
        <v>1.0000000000000007</v>
      </c>
      <c r="W467">
        <v>3.8700000000000002E-3</v>
      </c>
      <c r="X467">
        <v>7.4406774248069203</v>
      </c>
      <c r="Y467">
        <v>0.42813116920885402</v>
      </c>
      <c r="Z467">
        <v>0.05</v>
      </c>
      <c r="AA467">
        <v>5.82545063781649E-2</v>
      </c>
      <c r="AB467">
        <v>0.91431845199372397</v>
      </c>
      <c r="AC467">
        <v>2.7427041628110799E-2</v>
      </c>
      <c r="AD467">
        <f t="shared" si="64"/>
        <v>1.2346704734011504</v>
      </c>
      <c r="AE467">
        <f t="shared" si="65"/>
        <v>3.8902515583528877E-2</v>
      </c>
      <c r="AF467">
        <f t="shared" si="66"/>
        <v>1.5618210343158516</v>
      </c>
      <c r="AG467" s="3">
        <f t="shared" si="67"/>
        <v>0.99999999999999967</v>
      </c>
    </row>
    <row r="468" spans="1:33" x14ac:dyDescent="0.25">
      <c r="A468">
        <v>0.42813116920885402</v>
      </c>
      <c r="B468">
        <v>0.05</v>
      </c>
      <c r="C468">
        <v>1.366E-2</v>
      </c>
      <c r="D468">
        <v>26.263476388336599</v>
      </c>
      <c r="E468">
        <v>27</v>
      </c>
      <c r="F468">
        <v>0.97272134771617003</v>
      </c>
      <c r="G468">
        <v>7.0477124838043401E-2</v>
      </c>
      <c r="H468">
        <v>0.92952273406660302</v>
      </c>
      <c r="I468" s="1">
        <v>1.4109535336481899E-7</v>
      </c>
      <c r="J468">
        <f t="shared" si="57"/>
        <v>1.151951821571634</v>
      </c>
      <c r="K468">
        <f t="shared" si="58"/>
        <v>3.1739983881392292E-2</v>
      </c>
      <c r="L468">
        <f t="shared" si="59"/>
        <v>6.8504872884515153</v>
      </c>
      <c r="M468" s="3">
        <f t="shared" si="60"/>
        <v>0.99999999999999978</v>
      </c>
      <c r="W468">
        <v>3.98E-3</v>
      </c>
      <c r="X468">
        <v>7.6521695479926501</v>
      </c>
      <c r="Y468">
        <v>0.42813116920885402</v>
      </c>
      <c r="Z468">
        <v>0.05</v>
      </c>
      <c r="AA468">
        <v>5.8365758677851903E-2</v>
      </c>
      <c r="AB468">
        <v>0.91703905219119397</v>
      </c>
      <c r="AC468">
        <v>2.4595189130953599E-2</v>
      </c>
      <c r="AD468">
        <f t="shared" si="64"/>
        <v>1.2338418648486522</v>
      </c>
      <c r="AE468">
        <f t="shared" si="65"/>
        <v>3.7612169466280043E-2</v>
      </c>
      <c r="AF468">
        <f t="shared" si="66"/>
        <v>1.609149833474087</v>
      </c>
      <c r="AG468" s="3">
        <f t="shared" si="67"/>
        <v>0.99999999999999944</v>
      </c>
    </row>
    <row r="469" spans="1:33" x14ac:dyDescent="0.25">
      <c r="A469">
        <v>0.42813116920885402</v>
      </c>
      <c r="B469">
        <v>0.05</v>
      </c>
      <c r="C469">
        <v>1.3769999999999999E-2</v>
      </c>
      <c r="D469">
        <v>26.474968511522299</v>
      </c>
      <c r="E469">
        <v>27</v>
      </c>
      <c r="F469">
        <v>0.98055438931564098</v>
      </c>
      <c r="G469">
        <v>7.0638668922750406E-2</v>
      </c>
      <c r="H469">
        <v>0.92936121244825998</v>
      </c>
      <c r="I469" s="1">
        <v>1.18628989213629E-7</v>
      </c>
      <c r="J469">
        <f t="shared" si="57"/>
        <v>1.1509574929660338</v>
      </c>
      <c r="K469">
        <f t="shared" si="58"/>
        <v>3.1815457068260708E-2</v>
      </c>
      <c r="L469">
        <f t="shared" si="59"/>
        <v>6.9258091700180877</v>
      </c>
      <c r="M469" s="3">
        <f t="shared" si="60"/>
        <v>0.99999999999999956</v>
      </c>
      <c r="W469">
        <v>4.0899999999999999E-3</v>
      </c>
      <c r="X469">
        <v>7.8636616711783702</v>
      </c>
      <c r="Y469">
        <v>0.42813116920885402</v>
      </c>
      <c r="Z469">
        <v>0.05</v>
      </c>
      <c r="AA469">
        <v>5.8475734999871701E-2</v>
      </c>
      <c r="AB469">
        <v>0.91947765870277298</v>
      </c>
      <c r="AC469">
        <v>2.2046606297356001E-2</v>
      </c>
      <c r="AD469">
        <f t="shared" si="64"/>
        <v>1.2330243107008125</v>
      </c>
      <c r="AE469">
        <f t="shared" si="65"/>
        <v>3.6458818704294724E-2</v>
      </c>
      <c r="AF469">
        <f t="shared" si="66"/>
        <v>1.6566582533509773</v>
      </c>
      <c r="AG469" s="3">
        <f t="shared" si="67"/>
        <v>1.0000000000000007</v>
      </c>
    </row>
    <row r="470" spans="1:33" x14ac:dyDescent="0.25">
      <c r="A470">
        <v>0.42813116920885402</v>
      </c>
      <c r="B470">
        <v>0.05</v>
      </c>
      <c r="C470">
        <v>1.388E-2</v>
      </c>
      <c r="D470">
        <v>26.686460634707998</v>
      </c>
      <c r="E470">
        <v>27</v>
      </c>
      <c r="F470">
        <v>0.98838743091511205</v>
      </c>
      <c r="G470">
        <v>7.0800959014698697E-2</v>
      </c>
      <c r="H470">
        <v>0.929198941357958</v>
      </c>
      <c r="I470" s="1">
        <v>9.9627343045273404E-8</v>
      </c>
      <c r="J470">
        <f t="shared" si="57"/>
        <v>1.1499608596552742</v>
      </c>
      <c r="K470">
        <f t="shared" si="58"/>
        <v>3.1891293665882073E-2</v>
      </c>
      <c r="L470">
        <f t="shared" si="59"/>
        <v>7.0016214516970372</v>
      </c>
      <c r="M470" s="3">
        <f t="shared" si="60"/>
        <v>0.99999999999999978</v>
      </c>
      <c r="W470">
        <v>4.1999999999999997E-3</v>
      </c>
      <c r="X470">
        <v>8.0751537943641001</v>
      </c>
      <c r="Y470">
        <v>0.42813116920885402</v>
      </c>
      <c r="Z470">
        <v>0.05</v>
      </c>
      <c r="AA470">
        <v>5.8584747013505099E-2</v>
      </c>
      <c r="AB470">
        <v>0.92166137679556703</v>
      </c>
      <c r="AC470">
        <v>1.9753876190927801E-2</v>
      </c>
      <c r="AD470">
        <f t="shared" si="64"/>
        <v>1.2322154411514388</v>
      </c>
      <c r="AE470">
        <f t="shared" si="65"/>
        <v>3.5428611702910714E-2</v>
      </c>
      <c r="AF470">
        <f t="shared" si="66"/>
        <v>1.7043476725358948</v>
      </c>
      <c r="AG470" s="3">
        <f t="shared" si="67"/>
        <v>1</v>
      </c>
    </row>
    <row r="471" spans="1:33" x14ac:dyDescent="0.25">
      <c r="A471">
        <v>0.42813116920885402</v>
      </c>
      <c r="B471">
        <v>0.05</v>
      </c>
      <c r="C471">
        <v>1.3990000000000001E-2</v>
      </c>
      <c r="D471">
        <v>26.897952757893801</v>
      </c>
      <c r="E471">
        <v>27</v>
      </c>
      <c r="F471">
        <v>0.99622047251458401</v>
      </c>
      <c r="G471">
        <v>7.0964000319501994E-2</v>
      </c>
      <c r="H471">
        <v>0.929035916106835</v>
      </c>
      <c r="I471" s="1">
        <v>8.3573663038316303E-8</v>
      </c>
      <c r="J471">
        <f t="shared" si="57"/>
        <v>1.1489619108240554</v>
      </c>
      <c r="K471">
        <f t="shared" si="58"/>
        <v>3.1967496054262461E-2</v>
      </c>
      <c r="L471">
        <f t="shared" si="59"/>
        <v>7.0779305622642728</v>
      </c>
      <c r="M471" s="3">
        <f t="shared" si="60"/>
        <v>1</v>
      </c>
      <c r="W471">
        <v>4.3099999999999996E-3</v>
      </c>
      <c r="X471">
        <v>8.2866459175498299</v>
      </c>
      <c r="Y471">
        <v>0.42813116920885402</v>
      </c>
      <c r="Z471">
        <v>0.05</v>
      </c>
      <c r="AA471">
        <v>5.8693048759488699E-2</v>
      </c>
      <c r="AB471">
        <v>0.92361480518202699</v>
      </c>
      <c r="AC471">
        <v>1.76921460584833E-2</v>
      </c>
      <c r="AD471">
        <f t="shared" si="64"/>
        <v>1.2314133308504844</v>
      </c>
      <c r="AE471">
        <f t="shared" si="65"/>
        <v>3.4509114129348095E-2</v>
      </c>
      <c r="AF471">
        <f t="shared" si="66"/>
        <v>1.7522194839456908</v>
      </c>
      <c r="AG471" s="3">
        <f t="shared" si="67"/>
        <v>0.999999999999999</v>
      </c>
    </row>
    <row r="472" spans="1:33" x14ac:dyDescent="0.25">
      <c r="A472">
        <v>0.42813116920885402</v>
      </c>
      <c r="B472">
        <v>0.05</v>
      </c>
      <c r="C472">
        <v>1.41E-2</v>
      </c>
      <c r="D472">
        <v>27.109444881079501</v>
      </c>
      <c r="E472">
        <v>28</v>
      </c>
      <c r="F472">
        <v>0.96819446003855303</v>
      </c>
      <c r="G472">
        <v>7.0384103070221596E-2</v>
      </c>
      <c r="H472">
        <v>0.92961580967606205</v>
      </c>
      <c r="I472" s="1">
        <v>8.7253716136776601E-8</v>
      </c>
      <c r="J472">
        <f t="shared" si="57"/>
        <v>1.152525419387505</v>
      </c>
      <c r="K472">
        <f t="shared" si="58"/>
        <v>3.1696498984844196E-2</v>
      </c>
      <c r="L472">
        <f t="shared" si="59"/>
        <v>7.0592160673678928</v>
      </c>
      <c r="M472" s="3">
        <f t="shared" si="60"/>
        <v>0.99999999999999978</v>
      </c>
      <c r="W472">
        <v>4.4200000000000003E-3</v>
      </c>
      <c r="X472">
        <v>8.4981380407355491</v>
      </c>
      <c r="Y472">
        <v>0.42813116920885402</v>
      </c>
      <c r="Z472">
        <v>0.05</v>
      </c>
      <c r="AA472">
        <v>5.8800847216041001E-2</v>
      </c>
      <c r="AB472">
        <v>0.92536025687564905</v>
      </c>
      <c r="AC472">
        <v>1.5838895908309801E-2</v>
      </c>
      <c r="AD472">
        <f t="shared" si="64"/>
        <v>1.2306164164646629</v>
      </c>
      <c r="AE472">
        <f t="shared" si="65"/>
        <v>3.3689156867942438E-2</v>
      </c>
      <c r="AF472">
        <f t="shared" si="66"/>
        <v>1.800275095324847</v>
      </c>
      <c r="AG472" s="3">
        <f t="shared" si="67"/>
        <v>0.99999999999999978</v>
      </c>
    </row>
    <row r="473" spans="1:33" x14ac:dyDescent="0.25">
      <c r="A473">
        <v>0.42813116920885402</v>
      </c>
      <c r="B473">
        <v>0.05</v>
      </c>
      <c r="C473">
        <v>1.421E-2</v>
      </c>
      <c r="D473">
        <v>27.3209370042652</v>
      </c>
      <c r="E473">
        <v>28</v>
      </c>
      <c r="F473">
        <v>0.97574775015232895</v>
      </c>
      <c r="G473">
        <v>7.0539451493723204E-2</v>
      </c>
      <c r="H473">
        <v>0.929460475096891</v>
      </c>
      <c r="I473" s="1">
        <v>7.3409385461948105E-8</v>
      </c>
      <c r="J473">
        <f t="shared" si="57"/>
        <v>1.1515679216769705</v>
      </c>
      <c r="K473">
        <f t="shared" si="58"/>
        <v>3.1769073683679629E-2</v>
      </c>
      <c r="L473">
        <f t="shared" si="59"/>
        <v>7.1342484115585982</v>
      </c>
      <c r="M473" s="3">
        <f t="shared" si="60"/>
        <v>0.99999999999999967</v>
      </c>
      <c r="W473">
        <v>4.5300000000000002E-3</v>
      </c>
      <c r="X473">
        <v>8.7096301639212808</v>
      </c>
      <c r="Y473">
        <v>0.42813116920885402</v>
      </c>
      <c r="Z473">
        <v>0.05</v>
      </c>
      <c r="AA473">
        <v>5.89083109579965E-2</v>
      </c>
      <c r="AB473">
        <v>0.926917961822325</v>
      </c>
      <c r="AC473">
        <v>1.41737272196779E-2</v>
      </c>
      <c r="AD473">
        <f t="shared" si="64"/>
        <v>1.229823429345791</v>
      </c>
      <c r="AE473">
        <f t="shared" si="65"/>
        <v>3.2958701998446256E-2</v>
      </c>
      <c r="AF473">
        <f t="shared" si="66"/>
        <v>1.8485159297040796</v>
      </c>
      <c r="AG473" s="3">
        <f t="shared" si="67"/>
        <v>0.99999999999999944</v>
      </c>
    </row>
    <row r="474" spans="1:33" x14ac:dyDescent="0.25">
      <c r="A474">
        <v>0.42813116920885402</v>
      </c>
      <c r="B474">
        <v>0.05</v>
      </c>
      <c r="C474">
        <v>1.4319999999999999E-2</v>
      </c>
      <c r="D474">
        <v>27.5324291274509</v>
      </c>
      <c r="E474">
        <v>28</v>
      </c>
      <c r="F474">
        <v>0.98330104026610499</v>
      </c>
      <c r="G474">
        <v>7.0695490641486503E-2</v>
      </c>
      <c r="H474">
        <v>0.92930444766349396</v>
      </c>
      <c r="I474" s="1">
        <v>6.1695019549303699E-8</v>
      </c>
      <c r="J474">
        <f t="shared" si="57"/>
        <v>1.1506082870797143</v>
      </c>
      <c r="K474">
        <f t="shared" si="58"/>
        <v>3.1841984305866738E-2</v>
      </c>
      <c r="L474">
        <f t="shared" si="59"/>
        <v>7.2097498938202094</v>
      </c>
      <c r="M474" s="3">
        <f t="shared" si="60"/>
        <v>1</v>
      </c>
      <c r="W474">
        <v>4.64E-3</v>
      </c>
      <c r="X474">
        <v>8.9211222871070106</v>
      </c>
      <c r="Y474">
        <v>0.42813116920885402</v>
      </c>
      <c r="Z474">
        <v>0.05</v>
      </c>
      <c r="AA474">
        <v>5.9015577247778603E-2</v>
      </c>
      <c r="AB474">
        <v>0.92830625265592104</v>
      </c>
      <c r="AC474">
        <v>1.26781700963E-2</v>
      </c>
      <c r="AD474">
        <f t="shared" si="64"/>
        <v>1.2290333405638858</v>
      </c>
      <c r="AE474">
        <f t="shared" si="65"/>
        <v>3.2308724323355971E-2</v>
      </c>
      <c r="AF474">
        <f t="shared" si="66"/>
        <v>1.8969434258256828</v>
      </c>
      <c r="AG474" s="3">
        <f t="shared" si="67"/>
        <v>0.99999999999999967</v>
      </c>
    </row>
    <row r="475" spans="1:33" x14ac:dyDescent="0.25">
      <c r="A475">
        <v>0.42813116920885402</v>
      </c>
      <c r="B475">
        <v>0.05</v>
      </c>
      <c r="C475">
        <v>1.443E-2</v>
      </c>
      <c r="D475">
        <v>27.743921250636699</v>
      </c>
      <c r="E475">
        <v>28</v>
      </c>
      <c r="F475">
        <v>0.99085433037988102</v>
      </c>
      <c r="G475">
        <v>7.0852225153696199E-2</v>
      </c>
      <c r="H475">
        <v>0.92914772305300397</v>
      </c>
      <c r="I475" s="1">
        <v>5.1793299800048697E-8</v>
      </c>
      <c r="J475">
        <f t="shared" si="57"/>
        <v>1.1496465059416194</v>
      </c>
      <c r="K475">
        <f t="shared" si="58"/>
        <v>3.191523303913852E-2</v>
      </c>
      <c r="L475">
        <f t="shared" si="59"/>
        <v>7.2857264187890189</v>
      </c>
      <c r="M475" s="3">
        <f t="shared" si="60"/>
        <v>0.99999999999999989</v>
      </c>
      <c r="W475">
        <v>4.7499999999999999E-3</v>
      </c>
      <c r="X475">
        <v>9.1326144102927405</v>
      </c>
      <c r="Y475">
        <v>0.42813116920885402</v>
      </c>
      <c r="Z475">
        <v>0.05</v>
      </c>
      <c r="AA475">
        <v>5.9122757837739397E-2</v>
      </c>
      <c r="AB475">
        <v>0.92954173484918501</v>
      </c>
      <c r="AC475">
        <v>1.13355073130762E-2</v>
      </c>
      <c r="AD475">
        <f t="shared" si="64"/>
        <v>1.2282453160581306</v>
      </c>
      <c r="AE475">
        <f t="shared" si="65"/>
        <v>3.1731106367819777E-2</v>
      </c>
      <c r="AF475">
        <f t="shared" si="66"/>
        <v>1.9455590385423771</v>
      </c>
      <c r="AG475" s="3">
        <f t="shared" si="67"/>
        <v>1.0000000000000007</v>
      </c>
    </row>
    <row r="476" spans="1:33" x14ac:dyDescent="0.25">
      <c r="A476">
        <v>0.42813116920885402</v>
      </c>
      <c r="B476">
        <v>0.05</v>
      </c>
      <c r="C476">
        <v>1.4540000000000001E-2</v>
      </c>
      <c r="D476">
        <v>27.955413373822399</v>
      </c>
      <c r="E476">
        <v>28</v>
      </c>
      <c r="F476">
        <v>0.99840762049365706</v>
      </c>
      <c r="G476">
        <v>7.1009659712401002E-2</v>
      </c>
      <c r="H476">
        <v>0.92899029685498202</v>
      </c>
      <c r="I476" s="1">
        <v>4.3432616855881999E-8</v>
      </c>
      <c r="J476">
        <f t="shared" si="57"/>
        <v>1.1486825685423632</v>
      </c>
      <c r="K476">
        <f t="shared" si="58"/>
        <v>3.1988822114372997E-2</v>
      </c>
      <c r="L476">
        <f t="shared" si="59"/>
        <v>7.3621840031997872</v>
      </c>
      <c r="M476" s="3">
        <f t="shared" si="60"/>
        <v>0.99999999999999989</v>
      </c>
      <c r="W476">
        <v>4.8599999999999997E-3</v>
      </c>
      <c r="X476">
        <v>9.3441065334784597</v>
      </c>
      <c r="Y476">
        <v>0.42813116920885402</v>
      </c>
      <c r="Z476">
        <v>0.05</v>
      </c>
      <c r="AA476">
        <v>5.9229943714367801E-2</v>
      </c>
      <c r="AB476">
        <v>0.93063944245437702</v>
      </c>
      <c r="AC476">
        <v>1.01306138312554E-2</v>
      </c>
      <c r="AD476">
        <f t="shared" si="64"/>
        <v>1.2274586800646294</v>
      </c>
      <c r="AE476">
        <f t="shared" si="65"/>
        <v>3.1218545100313789E-2</v>
      </c>
      <c r="AF476">
        <f t="shared" si="66"/>
        <v>1.994364239195445</v>
      </c>
      <c r="AG476" s="3">
        <f t="shared" si="67"/>
        <v>1.0000000000000002</v>
      </c>
    </row>
    <row r="477" spans="1:33" x14ac:dyDescent="0.25">
      <c r="A477">
        <v>0.42813116920885402</v>
      </c>
      <c r="B477">
        <v>0.05</v>
      </c>
      <c r="C477">
        <v>1.465E-2</v>
      </c>
      <c r="D477">
        <v>28.166905497008099</v>
      </c>
      <c r="E477">
        <v>29</v>
      </c>
      <c r="F477">
        <v>0.97127260334510701</v>
      </c>
      <c r="G477">
        <v>7.0447328113795393E-2</v>
      </c>
      <c r="H477">
        <v>0.92955262647792802</v>
      </c>
      <c r="I477" s="1">
        <v>4.54082763237145E-8</v>
      </c>
      <c r="J477">
        <f t="shared" si="57"/>
        <v>1.15213547391644</v>
      </c>
      <c r="K477">
        <f t="shared" si="58"/>
        <v>3.1726017681241538E-2</v>
      </c>
      <c r="L477">
        <f t="shared" si="59"/>
        <v>7.3428649833953807</v>
      </c>
      <c r="M477" s="3">
        <f t="shared" si="60"/>
        <v>0.99999999999999978</v>
      </c>
      <c r="W477">
        <v>4.9699999999999996E-3</v>
      </c>
      <c r="X477">
        <v>9.5555986566641895</v>
      </c>
      <c r="Y477">
        <v>0.42813116920885402</v>
      </c>
      <c r="Z477">
        <v>0.05</v>
      </c>
      <c r="AA477">
        <v>5.93372089743016E-2</v>
      </c>
      <c r="AB477">
        <v>0.93161298055270803</v>
      </c>
      <c r="AC477">
        <v>9.0498104729899807E-3</v>
      </c>
      <c r="AD477">
        <f t="shared" si="64"/>
        <v>1.226672885312174</v>
      </c>
      <c r="AE477">
        <f t="shared" si="65"/>
        <v>3.0764468888817877E-2</v>
      </c>
      <c r="AF477">
        <f t="shared" si="66"/>
        <v>2.0433605159767323</v>
      </c>
      <c r="AG477" s="3">
        <f t="shared" si="67"/>
        <v>0.99999999999999967</v>
      </c>
    </row>
    <row r="478" spans="1:33" x14ac:dyDescent="0.25">
      <c r="A478">
        <v>0.42813116920885402</v>
      </c>
      <c r="B478">
        <v>0.05</v>
      </c>
      <c r="C478">
        <v>1.4760000000000001E-2</v>
      </c>
      <c r="D478">
        <v>28.378397620193802</v>
      </c>
      <c r="E478">
        <v>29</v>
      </c>
      <c r="F478">
        <v>0.978565435179098</v>
      </c>
      <c r="G478">
        <v>7.0597579433596694E-2</v>
      </c>
      <c r="H478">
        <v>0.929402382378957</v>
      </c>
      <c r="I478" s="1">
        <v>3.81874464462541E-8</v>
      </c>
      <c r="J478">
        <f t="shared" si="57"/>
        <v>1.1512101892690694</v>
      </c>
      <c r="K478">
        <f t="shared" si="58"/>
        <v>3.1796218609131489E-2</v>
      </c>
      <c r="L478">
        <f t="shared" si="59"/>
        <v>7.4180793814637838</v>
      </c>
      <c r="M478" s="3">
        <f t="shared" si="60"/>
        <v>1.0000000000000002</v>
      </c>
      <c r="W478">
        <v>5.0800000000000003E-3</v>
      </c>
      <c r="X478">
        <v>9.7670907798499105</v>
      </c>
      <c r="Y478">
        <v>0.42813116920885402</v>
      </c>
      <c r="Z478">
        <v>0.05</v>
      </c>
      <c r="AA478">
        <v>5.9444613988530702E-2</v>
      </c>
      <c r="AB478">
        <v>0.93247465545852304</v>
      </c>
      <c r="AC478">
        <v>8.0807305529465908E-3</v>
      </c>
      <c r="AD478">
        <f t="shared" si="64"/>
        <v>1.225887488749676</v>
      </c>
      <c r="AE478">
        <f t="shared" si="65"/>
        <v>3.0362963427149108E-2</v>
      </c>
      <c r="AF478">
        <f t="shared" si="66"/>
        <v>2.0925493742784957</v>
      </c>
      <c r="AG478" s="3">
        <f t="shared" si="67"/>
        <v>1.0000000000000004</v>
      </c>
    </row>
    <row r="479" spans="1:33" x14ac:dyDescent="0.25">
      <c r="A479">
        <v>0.42813116920885402</v>
      </c>
      <c r="B479">
        <v>0.05</v>
      </c>
      <c r="C479">
        <v>1.487E-2</v>
      </c>
      <c r="D479">
        <v>28.589889743379601</v>
      </c>
      <c r="E479">
        <v>29</v>
      </c>
      <c r="F479">
        <v>0.98585826701308799</v>
      </c>
      <c r="G479">
        <v>7.0748476271720401E-2</v>
      </c>
      <c r="H479">
        <v>0.92925149164704002</v>
      </c>
      <c r="I479" s="1">
        <v>3.2081240136402697E-8</v>
      </c>
      <c r="J479">
        <f t="shared" si="57"/>
        <v>1.1502829092158249</v>
      </c>
      <c r="K479">
        <f t="shared" si="58"/>
        <v>3.18667330963113E-2</v>
      </c>
      <c r="L479">
        <f t="shared" si="59"/>
        <v>7.4937488519219588</v>
      </c>
      <c r="M479" s="3">
        <f t="shared" si="60"/>
        <v>1.0000000000000007</v>
      </c>
      <c r="W479">
        <v>5.1900000000000002E-3</v>
      </c>
      <c r="X479">
        <v>9.9785829030356403</v>
      </c>
      <c r="Y479">
        <v>0.42813116920885402</v>
      </c>
      <c r="Z479">
        <v>0.05</v>
      </c>
      <c r="AA479">
        <v>5.9552207983464597E-2</v>
      </c>
      <c r="AB479">
        <v>0.93323559365363296</v>
      </c>
      <c r="AC479">
        <v>7.21219836290184E-3</v>
      </c>
      <c r="AD479">
        <f t="shared" si="64"/>
        <v>1.2251021317923201</v>
      </c>
      <c r="AE479">
        <f t="shared" si="65"/>
        <v>3.0008705548481156E-2</v>
      </c>
      <c r="AF479">
        <f t="shared" si="66"/>
        <v>2.1419323370343593</v>
      </c>
      <c r="AG479" s="3">
        <f t="shared" si="67"/>
        <v>0.99999999999999944</v>
      </c>
    </row>
    <row r="480" spans="1:33" x14ac:dyDescent="0.25">
      <c r="A480">
        <v>0.42813116920885402</v>
      </c>
      <c r="B480">
        <v>0.05</v>
      </c>
      <c r="C480">
        <v>1.498E-2</v>
      </c>
      <c r="D480">
        <v>28.801381866565301</v>
      </c>
      <c r="E480">
        <v>29</v>
      </c>
      <c r="F480">
        <v>0.99315109884707897</v>
      </c>
      <c r="G480">
        <v>7.0900022818048705E-2</v>
      </c>
      <c r="H480">
        <v>0.92909995025909897</v>
      </c>
      <c r="I480" s="1">
        <v>2.6922852008678701E-8</v>
      </c>
      <c r="J480">
        <f t="shared" si="57"/>
        <v>1.1493536250461147</v>
      </c>
      <c r="K480">
        <f t="shared" si="58"/>
        <v>3.1937563174222861E-2</v>
      </c>
      <c r="L480">
        <f t="shared" si="59"/>
        <v>7.5698789360519063</v>
      </c>
      <c r="M480" s="3">
        <f t="shared" si="60"/>
        <v>0.99999999999999978</v>
      </c>
      <c r="W480">
        <v>5.3E-3</v>
      </c>
      <c r="X480">
        <v>10.1900750262214</v>
      </c>
      <c r="Y480">
        <v>0.42813116920885402</v>
      </c>
      <c r="Z480">
        <v>0.05</v>
      </c>
      <c r="AA480">
        <v>5.9660031144648497E-2</v>
      </c>
      <c r="AB480">
        <v>0.93390585035960005</v>
      </c>
      <c r="AC480">
        <v>6.43411849575208E-3</v>
      </c>
      <c r="AD480">
        <f t="shared" si="64"/>
        <v>1.2243165242568013</v>
      </c>
      <c r="AE480">
        <f t="shared" si="65"/>
        <v>2.9696903995045532E-2</v>
      </c>
      <c r="AF480">
        <f t="shared" si="66"/>
        <v>2.1915109450539787</v>
      </c>
      <c r="AG480" s="3">
        <f t="shared" si="67"/>
        <v>1.0000000000000007</v>
      </c>
    </row>
    <row r="481" spans="1:33" x14ac:dyDescent="0.25">
      <c r="W481">
        <v>5.4099999999999999E-3</v>
      </c>
      <c r="X481">
        <v>10.4015671494071</v>
      </c>
      <c r="Y481">
        <v>0.42813116920885402</v>
      </c>
      <c r="Z481">
        <v>0.05</v>
      </c>
      <c r="AA481">
        <v>5.9768116330030201E-2</v>
      </c>
      <c r="AB481">
        <v>0.93449450859126704</v>
      </c>
      <c r="AC481">
        <v>5.7373750787018396E-3</v>
      </c>
      <c r="AD481">
        <f t="shared" si="64"/>
        <v>1.2235304313064339</v>
      </c>
      <c r="AE481">
        <f t="shared" si="65"/>
        <v>2.9423246340277872E-2</v>
      </c>
      <c r="AF481">
        <f t="shared" si="66"/>
        <v>2.2412867573537825</v>
      </c>
      <c r="AG481" s="3">
        <f t="shared" si="67"/>
        <v>0.99999999999999911</v>
      </c>
    </row>
    <row r="482" spans="1:33" x14ac:dyDescent="0.25">
      <c r="A482">
        <v>0.42813116920885402</v>
      </c>
      <c r="B482">
        <v>0.1</v>
      </c>
      <c r="C482">
        <v>2E-3</v>
      </c>
      <c r="D482">
        <v>3.8453113306495701</v>
      </c>
      <c r="E482">
        <v>4</v>
      </c>
      <c r="F482">
        <v>0.96132783266239297</v>
      </c>
      <c r="G482">
        <v>0.13411171959617499</v>
      </c>
      <c r="H482">
        <v>0.782108014335264</v>
      </c>
      <c r="I482">
        <v>8.3780266068561093E-2</v>
      </c>
      <c r="J482">
        <f>-LOG(G482)</f>
        <v>0.87253326887805305</v>
      </c>
      <c r="K482">
        <f>-LOG(H482)</f>
        <v>0.10673326383231516</v>
      </c>
      <c r="L482">
        <f>-LOG(I482)</f>
        <v>1.0768582647443814</v>
      </c>
      <c r="M482" s="3">
        <f>G482+H482+I482</f>
        <v>1</v>
      </c>
      <c r="W482">
        <v>5.5199999999999997E-3</v>
      </c>
      <c r="X482">
        <v>10.6130592725928</v>
      </c>
      <c r="Y482">
        <v>0.42813116920885402</v>
      </c>
      <c r="Z482">
        <v>0.05</v>
      </c>
      <c r="AA482">
        <v>5.98764904641177E-2</v>
      </c>
      <c r="AB482">
        <v>0.93500976947374703</v>
      </c>
      <c r="AC482">
        <v>5.1137400621353397E-3</v>
      </c>
      <c r="AD482">
        <f t="shared" si="64"/>
        <v>1.2227436628502768</v>
      </c>
      <c r="AE482">
        <f t="shared" si="65"/>
        <v>2.9183851366654735E-2</v>
      </c>
      <c r="AF482">
        <f t="shared" si="66"/>
        <v>2.2912613514855478</v>
      </c>
      <c r="AG482" s="3">
        <f t="shared" si="67"/>
        <v>1</v>
      </c>
    </row>
    <row r="483" spans="1:33" x14ac:dyDescent="0.25">
      <c r="A483">
        <v>0.42813116920885402</v>
      </c>
      <c r="B483">
        <v>0.1</v>
      </c>
      <c r="C483">
        <v>2.1099999999999999E-3</v>
      </c>
      <c r="D483">
        <v>4.0568034538353004</v>
      </c>
      <c r="E483">
        <v>5</v>
      </c>
      <c r="F483">
        <v>0.81136069076705997</v>
      </c>
      <c r="G483">
        <v>0.12813004448680501</v>
      </c>
      <c r="H483">
        <v>0.78698850839287304</v>
      </c>
      <c r="I483">
        <v>8.4881447120321696E-2</v>
      </c>
      <c r="J483">
        <f t="shared" ref="J483:J546" si="68">-LOG(G483)</f>
        <v>0.89234902306626163</v>
      </c>
      <c r="K483">
        <f t="shared" ref="K483:K546" si="69">-LOG(H483)</f>
        <v>0.10403160916317263</v>
      </c>
      <c r="L483">
        <f t="shared" ref="L483:L546" si="70">-LOG(I483)</f>
        <v>1.0711872248770624</v>
      </c>
      <c r="M483" s="3">
        <f t="shared" ref="M483:M546" si="71">G483+H483+I483</f>
        <v>0.99999999999999978</v>
      </c>
      <c r="W483">
        <v>5.6299999999999996E-3</v>
      </c>
      <c r="X483">
        <v>10.824551395778499</v>
      </c>
      <c r="Y483">
        <v>0.42813116920885402</v>
      </c>
      <c r="Z483">
        <v>0.05</v>
      </c>
      <c r="AA483">
        <v>5.9985175671533303E-2</v>
      </c>
      <c r="AB483">
        <v>0.93545903454715196</v>
      </c>
      <c r="AC483">
        <v>4.5557897813150797E-3</v>
      </c>
      <c r="AD483">
        <f t="shared" si="64"/>
        <v>1.2219560649417327</v>
      </c>
      <c r="AE483">
        <f t="shared" si="65"/>
        <v>2.8975226292957432E-2</v>
      </c>
      <c r="AF483">
        <f t="shared" si="66"/>
        <v>2.341436323864488</v>
      </c>
      <c r="AG483" s="3">
        <f t="shared" si="67"/>
        <v>1.0000000000000002</v>
      </c>
    </row>
    <row r="484" spans="1:33" x14ac:dyDescent="0.25">
      <c r="A484">
        <v>0.42813116920885402</v>
      </c>
      <c r="B484">
        <v>0.1</v>
      </c>
      <c r="C484">
        <v>2.2200000000000002E-3</v>
      </c>
      <c r="D484">
        <v>4.2682955770210302</v>
      </c>
      <c r="E484">
        <v>5</v>
      </c>
      <c r="F484">
        <v>0.85365911540420503</v>
      </c>
      <c r="G484">
        <v>0.13002985669368</v>
      </c>
      <c r="H484">
        <v>0.79830438253656599</v>
      </c>
      <c r="I484">
        <v>7.1665760769754103E-2</v>
      </c>
      <c r="J484">
        <f t="shared" si="68"/>
        <v>0.88595691608899318</v>
      </c>
      <c r="K484">
        <f t="shared" si="69"/>
        <v>9.7831486529746756E-2</v>
      </c>
      <c r="L484">
        <f t="shared" si="70"/>
        <v>1.1446882845042923</v>
      </c>
      <c r="M484" s="3">
        <f t="shared" si="71"/>
        <v>1.0000000000000002</v>
      </c>
      <c r="W484">
        <v>5.7400000000000003E-3</v>
      </c>
      <c r="X484">
        <v>11.0360435189643</v>
      </c>
      <c r="Y484">
        <v>0.42813116920885402</v>
      </c>
      <c r="Z484">
        <v>0.05</v>
      </c>
      <c r="AA484">
        <v>6.0094190197925897E-2</v>
      </c>
      <c r="AB484">
        <v>0.93584898072899902</v>
      </c>
      <c r="AC484">
        <v>4.0568290730745998E-3</v>
      </c>
      <c r="AD484">
        <f t="shared" si="64"/>
        <v>1.2211675128050044</v>
      </c>
      <c r="AE484">
        <f t="shared" si="65"/>
        <v>2.8794228321395089E-2</v>
      </c>
      <c r="AF484">
        <f t="shared" si="66"/>
        <v>2.3918132900980682</v>
      </c>
      <c r="AG484" s="3">
        <f t="shared" si="67"/>
        <v>0.99999999999999956</v>
      </c>
    </row>
    <row r="485" spans="1:33" x14ac:dyDescent="0.25">
      <c r="A485">
        <v>0.42813116920885402</v>
      </c>
      <c r="B485">
        <v>0.1</v>
      </c>
      <c r="C485">
        <v>2.33E-3</v>
      </c>
      <c r="D485">
        <v>4.4797877002067503</v>
      </c>
      <c r="E485">
        <v>5</v>
      </c>
      <c r="F485">
        <v>0.89595754004134998</v>
      </c>
      <c r="G485">
        <v>0.131905381094095</v>
      </c>
      <c r="H485">
        <v>0.80795266461828696</v>
      </c>
      <c r="I485">
        <v>6.01419542876186E-2</v>
      </c>
      <c r="J485">
        <f t="shared" si="68"/>
        <v>0.87973748700251453</v>
      </c>
      <c r="K485">
        <f t="shared" si="69"/>
        <v>9.2614082415097235E-2</v>
      </c>
      <c r="L485">
        <f t="shared" si="70"/>
        <v>1.2208224637888934</v>
      </c>
      <c r="M485" s="3">
        <f t="shared" si="71"/>
        <v>1.0000000000000007</v>
      </c>
      <c r="W485">
        <v>5.8500000000000002E-3</v>
      </c>
      <c r="X485">
        <v>11.24753564215</v>
      </c>
      <c r="Y485">
        <v>0.42813116920885402</v>
      </c>
      <c r="Z485">
        <v>0.05</v>
      </c>
      <c r="AA485">
        <v>6.0203549157508598E-2</v>
      </c>
      <c r="AB485">
        <v>0.93618562855299003</v>
      </c>
      <c r="AC485">
        <v>3.6108222895017E-3</v>
      </c>
      <c r="AD485">
        <f t="shared" si="64"/>
        <v>1.2203779051859245</v>
      </c>
      <c r="AE485">
        <f t="shared" si="65"/>
        <v>2.8638030040492441E-2</v>
      </c>
      <c r="AF485">
        <f t="shared" si="66"/>
        <v>2.4423938853167271</v>
      </c>
      <c r="AG485" s="3">
        <f t="shared" si="67"/>
        <v>1.0000000000000002</v>
      </c>
    </row>
    <row r="486" spans="1:33" x14ac:dyDescent="0.25">
      <c r="A486">
        <v>0.42813116920885402</v>
      </c>
      <c r="B486">
        <v>0.1</v>
      </c>
      <c r="C486">
        <v>2.4399999999999999E-3</v>
      </c>
      <c r="D486">
        <v>4.6912798233924802</v>
      </c>
      <c r="E486">
        <v>5</v>
      </c>
      <c r="F486">
        <v>0.93825596467849603</v>
      </c>
      <c r="G486">
        <v>0.13377389300159401</v>
      </c>
      <c r="H486">
        <v>0.81608278025729097</v>
      </c>
      <c r="I486">
        <v>5.0143326741115102E-2</v>
      </c>
      <c r="J486">
        <f t="shared" si="68"/>
        <v>0.87362863418879178</v>
      </c>
      <c r="K486">
        <f t="shared" si="69"/>
        <v>8.8265785871720695E-2</v>
      </c>
      <c r="L486">
        <f t="shared" si="70"/>
        <v>1.299786856309572</v>
      </c>
      <c r="M486" s="3">
        <f t="shared" si="71"/>
        <v>1</v>
      </c>
      <c r="W486">
        <v>5.96E-3</v>
      </c>
      <c r="X486">
        <v>11.4590277653357</v>
      </c>
      <c r="Y486">
        <v>0.42813116920885402</v>
      </c>
      <c r="Z486">
        <v>0.05</v>
      </c>
      <c r="AA486">
        <v>6.0313265139358301E-2</v>
      </c>
      <c r="AB486">
        <v>0.93647440425498896</v>
      </c>
      <c r="AC486">
        <v>3.21233060565188E-3</v>
      </c>
      <c r="AD486">
        <f t="shared" si="64"/>
        <v>1.2195871597793915</v>
      </c>
      <c r="AE486">
        <f t="shared" si="65"/>
        <v>2.8504088275641604E-2</v>
      </c>
      <c r="AF486">
        <f t="shared" si="66"/>
        <v>2.4931797645074374</v>
      </c>
      <c r="AG486" s="3">
        <f t="shared" si="67"/>
        <v>0.99999999999999911</v>
      </c>
    </row>
    <row r="487" spans="1:33" x14ac:dyDescent="0.25">
      <c r="A487">
        <v>0.42813116920885402</v>
      </c>
      <c r="B487">
        <v>0.1</v>
      </c>
      <c r="C487">
        <v>2.5500000000000002E-3</v>
      </c>
      <c r="D487">
        <v>4.90277194657821</v>
      </c>
      <c r="E487">
        <v>5</v>
      </c>
      <c r="F487">
        <v>0.98055438931564098</v>
      </c>
      <c r="G487">
        <v>0.13564956057456101</v>
      </c>
      <c r="H487">
        <v>0.82283602832077296</v>
      </c>
      <c r="I487">
        <v>4.15144111046667E-2</v>
      </c>
      <c r="J487">
        <f t="shared" si="68"/>
        <v>0.86758160876086254</v>
      </c>
      <c r="K487">
        <f t="shared" si="69"/>
        <v>8.4686700742086424E-2</v>
      </c>
      <c r="L487">
        <f t="shared" si="70"/>
        <v>1.381801118304566</v>
      </c>
      <c r="M487" s="3">
        <f t="shared" si="71"/>
        <v>1.0000000000000007</v>
      </c>
      <c r="W487">
        <v>6.0699999999999999E-3</v>
      </c>
      <c r="X487">
        <v>11.670519888521399</v>
      </c>
      <c r="Y487">
        <v>0.42813116920885402</v>
      </c>
      <c r="Z487">
        <v>0.05</v>
      </c>
      <c r="AA487">
        <v>6.04233486987533E-2</v>
      </c>
      <c r="AB487">
        <v>0.93672019623229197</v>
      </c>
      <c r="AC487">
        <v>2.85645506895535E-3</v>
      </c>
      <c r="AD487">
        <f t="shared" si="64"/>
        <v>1.2187952095312971</v>
      </c>
      <c r="AE487">
        <f t="shared" si="65"/>
        <v>2.8390116027351274E-2</v>
      </c>
      <c r="AF487">
        <f t="shared" si="66"/>
        <v>2.5441726028508418</v>
      </c>
      <c r="AG487" s="3">
        <f t="shared" si="67"/>
        <v>1.0000000000000007</v>
      </c>
    </row>
    <row r="488" spans="1:33" x14ac:dyDescent="0.25">
      <c r="A488">
        <v>0.42813116920885402</v>
      </c>
      <c r="B488">
        <v>0.1</v>
      </c>
      <c r="C488">
        <v>2.66E-3</v>
      </c>
      <c r="D488">
        <v>5.1142640697639301</v>
      </c>
      <c r="E488">
        <v>6</v>
      </c>
      <c r="F488">
        <v>0.85237734496065498</v>
      </c>
      <c r="G488">
        <v>0.13042006508535001</v>
      </c>
      <c r="H488">
        <v>0.82686752736914804</v>
      </c>
      <c r="I488">
        <v>4.27124075455022E-2</v>
      </c>
      <c r="J488">
        <f t="shared" si="68"/>
        <v>0.88465558739645289</v>
      </c>
      <c r="K488">
        <f t="shared" si="69"/>
        <v>8.2564063290203035E-2</v>
      </c>
      <c r="L488">
        <f t="shared" si="70"/>
        <v>1.3694459482580723</v>
      </c>
      <c r="M488" s="3">
        <f t="shared" si="71"/>
        <v>1.0000000000000002</v>
      </c>
      <c r="W488">
        <v>6.1799999999999997E-3</v>
      </c>
      <c r="X488">
        <v>11.8820120117072</v>
      </c>
      <c r="Y488">
        <v>0.42813116920885402</v>
      </c>
      <c r="Z488">
        <v>0.05</v>
      </c>
      <c r="AA488">
        <v>6.0533808755009702E-2</v>
      </c>
      <c r="AB488">
        <v>0.93692740636046601</v>
      </c>
      <c r="AC488">
        <v>2.5387848845247001E-3</v>
      </c>
      <c r="AD488">
        <f t="shared" si="64"/>
        <v>1.2180019996502378</v>
      </c>
      <c r="AE488">
        <f t="shared" si="65"/>
        <v>2.8294057178822021E-2</v>
      </c>
      <c r="AF488">
        <f t="shared" si="66"/>
        <v>2.5953740960627667</v>
      </c>
      <c r="AG488" s="3">
        <f t="shared" si="67"/>
        <v>1.0000000000000004</v>
      </c>
    </row>
    <row r="489" spans="1:33" x14ac:dyDescent="0.25">
      <c r="A489">
        <v>0.42813116920885402</v>
      </c>
      <c r="B489">
        <v>0.1</v>
      </c>
      <c r="C489">
        <v>2.7699999999999999E-3</v>
      </c>
      <c r="D489">
        <v>5.32575619294966</v>
      </c>
      <c r="E489">
        <v>6</v>
      </c>
      <c r="F489">
        <v>0.88762603215827596</v>
      </c>
      <c r="G489">
        <v>0.131885438726695</v>
      </c>
      <c r="H489">
        <v>0.832241298529523</v>
      </c>
      <c r="I489">
        <v>3.5873262743782601E-2</v>
      </c>
      <c r="J489">
        <f t="shared" si="68"/>
        <v>0.87980315160858602</v>
      </c>
      <c r="K489">
        <f t="shared" si="69"/>
        <v>7.9750736898682381E-2</v>
      </c>
      <c r="L489">
        <f t="shared" si="70"/>
        <v>1.4452291215905624</v>
      </c>
      <c r="M489" s="3">
        <f t="shared" si="71"/>
        <v>1.0000000000000007</v>
      </c>
      <c r="W489">
        <v>6.2899999999999996E-3</v>
      </c>
      <c r="X489">
        <v>12.0935041348929</v>
      </c>
      <c r="Y489">
        <v>0.42813116920885402</v>
      </c>
      <c r="Z489">
        <v>0.05</v>
      </c>
      <c r="AA489">
        <v>6.0644652913341299E-2</v>
      </c>
      <c r="AB489">
        <v>0.93709999661330301</v>
      </c>
      <c r="AC489">
        <v>2.25535047335564E-3</v>
      </c>
      <c r="AD489">
        <f t="shared" si="64"/>
        <v>1.2172074851948143</v>
      </c>
      <c r="AE489">
        <f t="shared" si="65"/>
        <v>2.8214063690433996E-2</v>
      </c>
      <c r="AF489">
        <f t="shared" si="66"/>
        <v>2.6467859607405848</v>
      </c>
      <c r="AG489" s="3">
        <f t="shared" si="67"/>
        <v>1</v>
      </c>
    </row>
    <row r="490" spans="1:33" x14ac:dyDescent="0.25">
      <c r="A490">
        <v>0.42813116920885402</v>
      </c>
      <c r="B490">
        <v>0.1</v>
      </c>
      <c r="C490">
        <v>2.8800000000000002E-3</v>
      </c>
      <c r="D490">
        <v>5.53724831613538</v>
      </c>
      <c r="E490">
        <v>6</v>
      </c>
      <c r="F490">
        <v>0.92287471935589704</v>
      </c>
      <c r="G490">
        <v>0.13336285479854099</v>
      </c>
      <c r="H490">
        <v>0.83666877762420999</v>
      </c>
      <c r="I490">
        <v>2.9968367577249501E-2</v>
      </c>
      <c r="J490">
        <f t="shared" si="68"/>
        <v>0.87496511646452002</v>
      </c>
      <c r="K490">
        <f t="shared" si="69"/>
        <v>7.7446437490350128E-2</v>
      </c>
      <c r="L490">
        <f t="shared" si="70"/>
        <v>1.5233369130937673</v>
      </c>
      <c r="M490" s="3">
        <f t="shared" si="71"/>
        <v>1.0000000000000004</v>
      </c>
      <c r="W490">
        <v>6.4000000000000003E-3</v>
      </c>
      <c r="X490">
        <v>12.304996258078599</v>
      </c>
      <c r="Y490">
        <v>0.42813116920885402</v>
      </c>
      <c r="Z490">
        <v>0.05</v>
      </c>
      <c r="AA490">
        <v>6.0755887725031002E-2</v>
      </c>
      <c r="AB490">
        <v>0.93724153139524502</v>
      </c>
      <c r="AC490">
        <v>2.0025808797242799E-3</v>
      </c>
      <c r="AD490">
        <f t="shared" si="64"/>
        <v>1.2164116291273313</v>
      </c>
      <c r="AE490">
        <f t="shared" si="65"/>
        <v>2.8148475030103846E-2</v>
      </c>
      <c r="AF490">
        <f t="shared" si="66"/>
        <v>2.698409934715075</v>
      </c>
      <c r="AG490" s="3">
        <f t="shared" si="67"/>
        <v>1.0000000000000004</v>
      </c>
    </row>
    <row r="491" spans="1:33" x14ac:dyDescent="0.25">
      <c r="A491">
        <v>0.42813116920885402</v>
      </c>
      <c r="B491">
        <v>0.1</v>
      </c>
      <c r="C491">
        <v>2.99E-3</v>
      </c>
      <c r="D491">
        <v>5.7487404393211099</v>
      </c>
      <c r="E491">
        <v>6</v>
      </c>
      <c r="F491">
        <v>0.95812340655351802</v>
      </c>
      <c r="G491">
        <v>0.13485798782960301</v>
      </c>
      <c r="H491">
        <v>0.84024867455979002</v>
      </c>
      <c r="I491">
        <v>2.48933376106069E-2</v>
      </c>
      <c r="J491">
        <f t="shared" si="68"/>
        <v>0.87012332457202457</v>
      </c>
      <c r="K491">
        <f t="shared" si="69"/>
        <v>7.5592163930574566E-2</v>
      </c>
      <c r="L491">
        <f t="shared" si="70"/>
        <v>1.6039168708203877</v>
      </c>
      <c r="M491" s="3">
        <f t="shared" si="71"/>
        <v>0.99999999999999989</v>
      </c>
      <c r="W491">
        <v>6.5100000000000002E-3</v>
      </c>
      <c r="X491">
        <v>12.5164883812644</v>
      </c>
      <c r="Y491">
        <v>0.42813116920885402</v>
      </c>
      <c r="Z491">
        <v>0.05</v>
      </c>
      <c r="AA491">
        <v>6.0867518897559099E-2</v>
      </c>
      <c r="AB491">
        <v>0.93735521596224203</v>
      </c>
      <c r="AC491">
        <v>1.7772651401990901E-3</v>
      </c>
      <c r="AD491">
        <f t="shared" si="64"/>
        <v>1.2156144007451044</v>
      </c>
      <c r="AE491">
        <f t="shared" si="65"/>
        <v>2.8095799615773284E-2</v>
      </c>
      <c r="AF491">
        <f t="shared" si="66"/>
        <v>2.7502477774081155</v>
      </c>
      <c r="AG491" s="3">
        <f t="shared" si="67"/>
        <v>1.0000000000000002</v>
      </c>
    </row>
    <row r="492" spans="1:33" x14ac:dyDescent="0.25">
      <c r="A492">
        <v>0.42813116920885402</v>
      </c>
      <c r="B492">
        <v>0.1</v>
      </c>
      <c r="C492">
        <v>3.0999999999999999E-3</v>
      </c>
      <c r="D492">
        <v>5.9602325625068397</v>
      </c>
      <c r="E492">
        <v>6</v>
      </c>
      <c r="F492">
        <v>0.99337209375114</v>
      </c>
      <c r="G492">
        <v>0.13637550707363</v>
      </c>
      <c r="H492">
        <v>0.84307178288879003</v>
      </c>
      <c r="I492">
        <v>2.0552710037580801E-2</v>
      </c>
      <c r="J492">
        <f t="shared" si="68"/>
        <v>0.86526362159978853</v>
      </c>
      <c r="K492">
        <f t="shared" si="69"/>
        <v>7.4135446033296304E-2</v>
      </c>
      <c r="L492">
        <f t="shared" si="70"/>
        <v>1.6871309048454155</v>
      </c>
      <c r="M492" s="3">
        <f t="shared" si="71"/>
        <v>1.0000000000000009</v>
      </c>
      <c r="W492">
        <v>6.62E-3</v>
      </c>
      <c r="X492">
        <v>12.7279805044501</v>
      </c>
      <c r="Y492">
        <v>0.42813116920885402</v>
      </c>
      <c r="Z492">
        <v>0.05</v>
      </c>
      <c r="AA492">
        <v>6.0979551464172402E-2</v>
      </c>
      <c r="AB492">
        <v>0.93744393127598102</v>
      </c>
      <c r="AC492">
        <v>1.57651725984648E-3</v>
      </c>
      <c r="AD492">
        <f t="shared" si="64"/>
        <v>1.2148157744171988</v>
      </c>
      <c r="AE492">
        <f t="shared" si="65"/>
        <v>2.8054698070252872E-2</v>
      </c>
      <c r="AF492">
        <f t="shared" si="66"/>
        <v>2.8023012701967285</v>
      </c>
      <c r="AG492" s="3">
        <f t="shared" si="67"/>
        <v>1</v>
      </c>
    </row>
    <row r="493" spans="1:33" x14ac:dyDescent="0.25">
      <c r="A493">
        <v>0.42813116920885402</v>
      </c>
      <c r="B493">
        <v>0.1</v>
      </c>
      <c r="C493">
        <v>3.2100000000000002E-3</v>
      </c>
      <c r="D493">
        <v>6.1717246856925598</v>
      </c>
      <c r="E493">
        <v>7</v>
      </c>
      <c r="F493">
        <v>0.88167495509893801</v>
      </c>
      <c r="G493">
        <v>0.131759216069467</v>
      </c>
      <c r="H493">
        <v>0.84684776373355497</v>
      </c>
      <c r="I493">
        <v>2.1393020196978901E-2</v>
      </c>
      <c r="J493">
        <f t="shared" si="68"/>
        <v>0.88021899776147672</v>
      </c>
      <c r="K493">
        <f t="shared" si="69"/>
        <v>7.2194654973692013E-2</v>
      </c>
      <c r="L493">
        <f t="shared" si="70"/>
        <v>1.6697278988183619</v>
      </c>
      <c r="M493" s="3">
        <f t="shared" si="71"/>
        <v>1.0000000000000009</v>
      </c>
      <c r="W493">
        <v>6.7299999999999999E-3</v>
      </c>
      <c r="X493">
        <v>12.9394726276358</v>
      </c>
      <c r="Y493">
        <v>0.42813116920885402</v>
      </c>
      <c r="Z493">
        <v>0.05</v>
      </c>
      <c r="AA493">
        <v>6.10919899206048E-2</v>
      </c>
      <c r="AB493">
        <v>0.93751026560774198</v>
      </c>
      <c r="AC493">
        <v>1.3977444716527399E-3</v>
      </c>
      <c r="AD493">
        <f t="shared" si="64"/>
        <v>1.2140157285680533</v>
      </c>
      <c r="AE493">
        <f t="shared" si="65"/>
        <v>2.8023968109697654E-2</v>
      </c>
      <c r="AF493">
        <f t="shared" si="66"/>
        <v>2.8545722167837999</v>
      </c>
      <c r="AG493" s="3">
        <f t="shared" si="67"/>
        <v>0.99999999999999956</v>
      </c>
    </row>
    <row r="494" spans="1:33" x14ac:dyDescent="0.25">
      <c r="A494">
        <v>0.42813116920885402</v>
      </c>
      <c r="B494">
        <v>0.1</v>
      </c>
      <c r="C494">
        <v>3.32E-3</v>
      </c>
      <c r="D494">
        <v>6.3832168088782897</v>
      </c>
      <c r="E494">
        <v>7</v>
      </c>
      <c r="F494">
        <v>0.91188811555404103</v>
      </c>
      <c r="G494">
        <v>0.13299355239588401</v>
      </c>
      <c r="H494">
        <v>0.84911014997953205</v>
      </c>
      <c r="I494">
        <v>1.7896297624584698E-2</v>
      </c>
      <c r="J494">
        <f t="shared" si="68"/>
        <v>0.87616941336949039</v>
      </c>
      <c r="K494">
        <f t="shared" si="69"/>
        <v>7.1035967676753825E-2</v>
      </c>
      <c r="L494">
        <f t="shared" si="70"/>
        <v>1.747236806311963</v>
      </c>
      <c r="M494" s="3">
        <f t="shared" si="71"/>
        <v>1.0000000000000007</v>
      </c>
      <c r="W494">
        <v>6.8399999999999997E-3</v>
      </c>
      <c r="X494">
        <v>13.150964750821499</v>
      </c>
      <c r="Y494">
        <v>0.42813116920885402</v>
      </c>
      <c r="Z494">
        <v>0.05</v>
      </c>
      <c r="AA494">
        <v>6.1204838335223798E-2</v>
      </c>
      <c r="AB494">
        <v>0.93755654318165504</v>
      </c>
      <c r="AC494">
        <v>1.2386184831213499E-3</v>
      </c>
      <c r="AD494">
        <f t="shared" si="64"/>
        <v>1.2132142448604335</v>
      </c>
      <c r="AE494">
        <f t="shared" si="65"/>
        <v>2.8002530905544516E-2</v>
      </c>
      <c r="AF494">
        <f t="shared" si="66"/>
        <v>2.907062443575827</v>
      </c>
      <c r="AG494" s="3">
        <f t="shared" si="67"/>
        <v>1.0000000000000002</v>
      </c>
    </row>
    <row r="495" spans="1:33" x14ac:dyDescent="0.25">
      <c r="A495">
        <v>0.42813116920885402</v>
      </c>
      <c r="B495">
        <v>0.1</v>
      </c>
      <c r="C495">
        <v>3.4299999999999999E-3</v>
      </c>
      <c r="D495">
        <v>6.5947089320640204</v>
      </c>
      <c r="E495">
        <v>7</v>
      </c>
      <c r="F495">
        <v>0.94210127600914495</v>
      </c>
      <c r="G495">
        <v>0.134245960081321</v>
      </c>
      <c r="H495">
        <v>0.85085437655836704</v>
      </c>
      <c r="I495">
        <v>1.48996633603116E-2</v>
      </c>
      <c r="J495">
        <f t="shared" si="68"/>
        <v>0.87209877483353915</v>
      </c>
      <c r="K495">
        <f t="shared" si="69"/>
        <v>7.0144762910566621E-2</v>
      </c>
      <c r="L495">
        <f t="shared" si="70"/>
        <v>1.8268235438300524</v>
      </c>
      <c r="M495" s="3">
        <f t="shared" si="71"/>
        <v>0.99999999999999956</v>
      </c>
      <c r="W495">
        <v>6.9499999999999996E-3</v>
      </c>
      <c r="X495">
        <v>13.3624568740073</v>
      </c>
      <c r="Y495">
        <v>0.42813116920885402</v>
      </c>
      <c r="Z495">
        <v>0.05</v>
      </c>
      <c r="AA495">
        <v>6.13181004376913E-2</v>
      </c>
      <c r="AB495">
        <v>0.93758485012267601</v>
      </c>
      <c r="AC495">
        <v>1.0970494396328799E-3</v>
      </c>
      <c r="AD495">
        <f t="shared" si="64"/>
        <v>1.2124113075392355</v>
      </c>
      <c r="AE495">
        <f t="shared" si="65"/>
        <v>2.7989418776155451E-2</v>
      </c>
      <c r="AF495">
        <f t="shared" si="66"/>
        <v>2.9597738000680183</v>
      </c>
      <c r="AG495" s="3">
        <f t="shared" si="67"/>
        <v>1.0000000000000002</v>
      </c>
    </row>
    <row r="496" spans="1:33" x14ac:dyDescent="0.25">
      <c r="A496">
        <v>0.42813116920885402</v>
      </c>
      <c r="B496">
        <v>0.1</v>
      </c>
      <c r="C496">
        <v>3.5400000000000002E-3</v>
      </c>
      <c r="D496">
        <v>6.8062010552497396</v>
      </c>
      <c r="E496">
        <v>7</v>
      </c>
      <c r="F496">
        <v>0.97231443646424898</v>
      </c>
      <c r="G496">
        <v>0.135518417135328</v>
      </c>
      <c r="H496">
        <v>0.85213924904414096</v>
      </c>
      <c r="I496">
        <v>1.2342333820530399E-2</v>
      </c>
      <c r="J496">
        <f t="shared" si="68"/>
        <v>0.86800167957392949</v>
      </c>
      <c r="K496">
        <f t="shared" si="69"/>
        <v>6.9489430878769604E-2</v>
      </c>
      <c r="L496">
        <f t="shared" si="70"/>
        <v>1.9086027114904456</v>
      </c>
      <c r="M496" s="3">
        <f t="shared" si="71"/>
        <v>0.99999999999999933</v>
      </c>
      <c r="W496">
        <v>7.0600000000000003E-3</v>
      </c>
      <c r="X496">
        <v>13.573948997193</v>
      </c>
      <c r="Y496">
        <v>0.42813116920885402</v>
      </c>
      <c r="Z496">
        <v>0.05</v>
      </c>
      <c r="AA496">
        <v>6.1431779690274101E-2</v>
      </c>
      <c r="AB496">
        <v>0.93759705795206905</v>
      </c>
      <c r="AC496">
        <v>9.7116235765680903E-4</v>
      </c>
      <c r="AD496">
        <f t="shared" si="64"/>
        <v>1.2116069029049237</v>
      </c>
      <c r="AE496">
        <f t="shared" si="65"/>
        <v>2.7983764078956572E-2</v>
      </c>
      <c r="AF496">
        <f t="shared" si="66"/>
        <v>3.012708159237055</v>
      </c>
      <c r="AG496" s="3">
        <f t="shared" si="67"/>
        <v>1</v>
      </c>
    </row>
    <row r="497" spans="1:33" x14ac:dyDescent="0.25">
      <c r="A497">
        <v>0.42813116920885402</v>
      </c>
      <c r="B497">
        <v>0.1</v>
      </c>
      <c r="C497">
        <v>3.65E-3</v>
      </c>
      <c r="D497">
        <v>7.0176931784354704</v>
      </c>
      <c r="E497">
        <v>8</v>
      </c>
      <c r="F497">
        <v>0.87721164730443402</v>
      </c>
      <c r="G497">
        <v>0.131621046669087</v>
      </c>
      <c r="H497">
        <v>0.85562299197438096</v>
      </c>
      <c r="I497">
        <v>1.2755961356532401E-2</v>
      </c>
      <c r="J497">
        <f t="shared" si="68"/>
        <v>0.88067465995145</v>
      </c>
      <c r="K497">
        <f t="shared" si="69"/>
        <v>6.7717553748195339E-2</v>
      </c>
      <c r="L497">
        <f t="shared" si="70"/>
        <v>1.8942868050977959</v>
      </c>
      <c r="M497" s="3">
        <f t="shared" si="71"/>
        <v>1.0000000000000004</v>
      </c>
      <c r="W497">
        <v>7.1700000000000002E-3</v>
      </c>
      <c r="X497">
        <v>13.7854411203787</v>
      </c>
      <c r="Y497">
        <v>0.42813116920885402</v>
      </c>
      <c r="Z497">
        <v>0.05</v>
      </c>
      <c r="AA497">
        <v>6.1545879345152502E-2</v>
      </c>
      <c r="AB497">
        <v>0.93759484485239797</v>
      </c>
      <c r="AC497">
        <v>8.59275802449407E-4</v>
      </c>
      <c r="AD497">
        <f t="shared" si="64"/>
        <v>1.2108010188913843</v>
      </c>
      <c r="AE497">
        <f t="shared" si="65"/>
        <v>2.7984789186812055E-2</v>
      </c>
      <c r="AF497">
        <f t="shared" si="66"/>
        <v>3.0658674179417993</v>
      </c>
      <c r="AG497" s="3">
        <f t="shared" si="67"/>
        <v>0.99999999999999989</v>
      </c>
    </row>
    <row r="498" spans="1:33" x14ac:dyDescent="0.25">
      <c r="A498">
        <v>0.42813116920885402</v>
      </c>
      <c r="B498">
        <v>0.1</v>
      </c>
      <c r="C498">
        <v>3.7599999999999999E-3</v>
      </c>
      <c r="D498">
        <v>7.2291853016212002</v>
      </c>
      <c r="E498">
        <v>8</v>
      </c>
      <c r="F498">
        <v>0.90364816270264903</v>
      </c>
      <c r="G498">
        <v>0.13268753242565801</v>
      </c>
      <c r="H498">
        <v>0.85663060958736104</v>
      </c>
      <c r="I498">
        <v>1.06818579869804E-2</v>
      </c>
      <c r="J498">
        <f t="shared" si="68"/>
        <v>0.87716988235873339</v>
      </c>
      <c r="K498">
        <f t="shared" si="69"/>
        <v>6.7206411217321502E-2</v>
      </c>
      <c r="L498">
        <f t="shared" si="70"/>
        <v>1.9713532001808443</v>
      </c>
      <c r="M498" s="3">
        <f t="shared" si="71"/>
        <v>0.99999999999999944</v>
      </c>
      <c r="W498">
        <v>7.28E-3</v>
      </c>
      <c r="X498">
        <v>13.996933243564399</v>
      </c>
      <c r="Y498">
        <v>0.42813116920885402</v>
      </c>
      <c r="Z498">
        <v>0.05</v>
      </c>
      <c r="AA498">
        <v>6.16604024904404E-2</v>
      </c>
      <c r="AB498">
        <v>0.93757971490494496</v>
      </c>
      <c r="AC498">
        <v>7.5988260461526099E-4</v>
      </c>
      <c r="AD498">
        <f t="shared" si="64"/>
        <v>1.2099936447277917</v>
      </c>
      <c r="AE498">
        <f t="shared" si="65"/>
        <v>2.7991797443890073E-2</v>
      </c>
      <c r="AF498">
        <f t="shared" si="66"/>
        <v>3.119253497332235</v>
      </c>
      <c r="AG498" s="3">
        <f t="shared" si="67"/>
        <v>1.0000000000000007</v>
      </c>
    </row>
    <row r="499" spans="1:33" x14ac:dyDescent="0.25">
      <c r="A499">
        <v>0.42813116920885402</v>
      </c>
      <c r="B499">
        <v>0.1</v>
      </c>
      <c r="C499">
        <v>3.8700000000000002E-3</v>
      </c>
      <c r="D499">
        <v>7.4406774248069203</v>
      </c>
      <c r="E499">
        <v>8</v>
      </c>
      <c r="F499">
        <v>0.93008467810086504</v>
      </c>
      <c r="G499">
        <v>0.13376976271208901</v>
      </c>
      <c r="H499">
        <v>0.85732206268762701</v>
      </c>
      <c r="I499">
        <v>8.9081746002846202E-3</v>
      </c>
      <c r="J499">
        <f t="shared" si="68"/>
        <v>0.87364204330466888</v>
      </c>
      <c r="K499">
        <f t="shared" si="69"/>
        <v>6.6855999812048525E-2</v>
      </c>
      <c r="L499">
        <f t="shared" si="70"/>
        <v>2.0502112793796887</v>
      </c>
      <c r="M499" s="3">
        <f t="shared" si="71"/>
        <v>1.0000000000000007</v>
      </c>
      <c r="W499">
        <v>7.3899999999999999E-3</v>
      </c>
      <c r="X499">
        <v>14.2084253667502</v>
      </c>
      <c r="Y499">
        <v>0.42813116920885402</v>
      </c>
      <c r="Z499">
        <v>0.05</v>
      </c>
      <c r="AA499">
        <v>6.1775352087114502E-2</v>
      </c>
      <c r="AB499">
        <v>0.93755301548488901</v>
      </c>
      <c r="AC499">
        <v>6.7163242799610895E-4</v>
      </c>
      <c r="AD499">
        <f t="shared" si="64"/>
        <v>1.2091847706680081</v>
      </c>
      <c r="AE499">
        <f t="shared" si="65"/>
        <v>2.8004165006583825E-2</v>
      </c>
      <c r="AF499">
        <f t="shared" si="66"/>
        <v>3.1728683432669009</v>
      </c>
      <c r="AG499" s="3">
        <f t="shared" si="67"/>
        <v>0.99999999999999956</v>
      </c>
    </row>
    <row r="500" spans="1:33" x14ac:dyDescent="0.25">
      <c r="A500">
        <v>0.42813116920885402</v>
      </c>
      <c r="B500">
        <v>0.1</v>
      </c>
      <c r="C500">
        <v>3.98E-3</v>
      </c>
      <c r="D500">
        <v>7.6521695479926501</v>
      </c>
      <c r="E500">
        <v>8</v>
      </c>
      <c r="F500">
        <v>0.95652119349908105</v>
      </c>
      <c r="G500">
        <v>0.134868654967464</v>
      </c>
      <c r="H500">
        <v>0.85773437942590303</v>
      </c>
      <c r="I500">
        <v>7.39696560663353E-3</v>
      </c>
      <c r="J500">
        <f t="shared" si="68"/>
        <v>0.8700889736524039</v>
      </c>
      <c r="K500">
        <f t="shared" si="69"/>
        <v>6.6647182325600324E-2</v>
      </c>
      <c r="L500">
        <f t="shared" si="70"/>
        <v>2.1309464006145715</v>
      </c>
      <c r="M500" s="3">
        <f t="shared" si="71"/>
        <v>1.0000000000000007</v>
      </c>
      <c r="W500">
        <v>7.4999999999999997E-3</v>
      </c>
      <c r="X500">
        <v>14.4199174899359</v>
      </c>
      <c r="Y500">
        <v>0.42813116920885402</v>
      </c>
      <c r="Z500">
        <v>0.05</v>
      </c>
      <c r="AA500">
        <v>6.1890730998626603E-2</v>
      </c>
      <c r="AB500">
        <v>0.93751595298346102</v>
      </c>
      <c r="AC500">
        <v>5.9331601791244202E-4</v>
      </c>
      <c r="AD500">
        <f t="shared" si="64"/>
        <v>1.2083743877742248</v>
      </c>
      <c r="AE500">
        <f t="shared" si="65"/>
        <v>2.8021333484254222E-2</v>
      </c>
      <c r="AF500">
        <f t="shared" si="66"/>
        <v>3.226713926739099</v>
      </c>
      <c r="AG500" s="3">
        <f t="shared" si="67"/>
        <v>1</v>
      </c>
    </row>
    <row r="501" spans="1:33" x14ac:dyDescent="0.25">
      <c r="A501">
        <v>0.42813116920885402</v>
      </c>
      <c r="B501">
        <v>0.1</v>
      </c>
      <c r="C501">
        <v>4.0899999999999999E-3</v>
      </c>
      <c r="D501">
        <v>7.8636616711783702</v>
      </c>
      <c r="E501">
        <v>8</v>
      </c>
      <c r="F501">
        <v>0.98295770889729694</v>
      </c>
      <c r="G501">
        <v>0.13598502466142601</v>
      </c>
      <c r="H501">
        <v>0.85790063151403095</v>
      </c>
      <c r="I501">
        <v>6.1143438245425397E-3</v>
      </c>
      <c r="J501">
        <f t="shared" si="68"/>
        <v>0.86650891563716659</v>
      </c>
      <c r="K501">
        <f t="shared" si="69"/>
        <v>6.6563012482662345E-2</v>
      </c>
      <c r="L501">
        <f t="shared" si="70"/>
        <v>2.2136501434798772</v>
      </c>
      <c r="M501" s="3">
        <f t="shared" si="71"/>
        <v>0.99999999999999956</v>
      </c>
      <c r="W501">
        <v>7.6099999999999996E-3</v>
      </c>
      <c r="X501">
        <v>14.631409613121599</v>
      </c>
      <c r="Y501">
        <v>0.42813116920885402</v>
      </c>
      <c r="Z501">
        <v>0.05</v>
      </c>
      <c r="AA501">
        <v>6.20065420146345E-2</v>
      </c>
      <c r="AB501">
        <v>0.93746960701142201</v>
      </c>
      <c r="AC501">
        <v>5.2385097394368597E-4</v>
      </c>
      <c r="AD501">
        <f t="shared" si="64"/>
        <v>1.2075624877441276</v>
      </c>
      <c r="AE501">
        <f t="shared" si="65"/>
        <v>2.8042803302847533E-2</v>
      </c>
      <c r="AF501">
        <f t="shared" si="66"/>
        <v>3.2807922443121593</v>
      </c>
      <c r="AG501" s="3">
        <f t="shared" si="67"/>
        <v>1.0000000000000002</v>
      </c>
    </row>
    <row r="502" spans="1:33" x14ac:dyDescent="0.25">
      <c r="A502">
        <v>0.42813116920885402</v>
      </c>
      <c r="B502">
        <v>0.1</v>
      </c>
      <c r="C502">
        <v>4.1999999999999997E-3</v>
      </c>
      <c r="D502">
        <v>8.0751537943641001</v>
      </c>
      <c r="E502">
        <v>9</v>
      </c>
      <c r="F502">
        <v>0.89723931048490002</v>
      </c>
      <c r="G502">
        <v>0.13243888224272601</v>
      </c>
      <c r="H502">
        <v>0.86118748147192703</v>
      </c>
      <c r="I502">
        <v>6.3736362853469503E-3</v>
      </c>
      <c r="J502">
        <f t="shared" si="68"/>
        <v>0.87798449326174421</v>
      </c>
      <c r="K502">
        <f t="shared" si="69"/>
        <v>6.4902291861995101E-2</v>
      </c>
      <c r="L502">
        <f t="shared" si="70"/>
        <v>2.1956127233809135</v>
      </c>
      <c r="M502" s="3">
        <f t="shared" si="71"/>
        <v>1</v>
      </c>
      <c r="W502">
        <v>7.7200000000000003E-3</v>
      </c>
      <c r="X502">
        <v>14.842901736307301</v>
      </c>
      <c r="Y502">
        <v>0.42813116920885402</v>
      </c>
      <c r="Z502">
        <v>0.05</v>
      </c>
      <c r="AA502">
        <v>6.2122787870008599E-2</v>
      </c>
      <c r="AB502">
        <v>0.93741494322468599</v>
      </c>
      <c r="AC502">
        <v>4.62268905305164E-4</v>
      </c>
      <c r="AD502">
        <f t="shared" si="64"/>
        <v>1.2067490627729516</v>
      </c>
      <c r="AE502">
        <f t="shared" si="65"/>
        <v>2.8068127721829095E-2</v>
      </c>
      <c r="AF502">
        <f t="shared" si="66"/>
        <v>3.3351053185639903</v>
      </c>
      <c r="AG502" s="3">
        <f t="shared" si="67"/>
        <v>0.99999999999999978</v>
      </c>
    </row>
    <row r="503" spans="1:33" x14ac:dyDescent="0.25">
      <c r="A503">
        <v>0.42813116920885402</v>
      </c>
      <c r="B503">
        <v>0.1</v>
      </c>
      <c r="C503">
        <v>4.3099999999999996E-3</v>
      </c>
      <c r="D503">
        <v>8.2866459175498299</v>
      </c>
      <c r="E503">
        <v>9</v>
      </c>
      <c r="F503">
        <v>0.92073843528331401</v>
      </c>
      <c r="G503">
        <v>0.13339371579606099</v>
      </c>
      <c r="H503">
        <v>0.86128413952671601</v>
      </c>
      <c r="I503">
        <v>5.3221446772234197E-3</v>
      </c>
      <c r="J503">
        <f t="shared" si="68"/>
        <v>0.87486462963520684</v>
      </c>
      <c r="K503">
        <f t="shared" si="69"/>
        <v>6.4853550205693E-2</v>
      </c>
      <c r="L503">
        <f t="shared" si="70"/>
        <v>2.2739133237594964</v>
      </c>
      <c r="M503" s="3">
        <f t="shared" si="71"/>
        <v>1.0000000000000004</v>
      </c>
      <c r="W503">
        <v>7.8300000000000002E-3</v>
      </c>
      <c r="X503">
        <v>15.0543938594931</v>
      </c>
      <c r="Y503">
        <v>0.42813116920885402</v>
      </c>
      <c r="Z503">
        <v>0.05</v>
      </c>
      <c r="AA503">
        <v>6.2239471260048397E-2</v>
      </c>
      <c r="AB503">
        <v>0.93735282490038296</v>
      </c>
      <c r="AC503">
        <v>4.07703839568802E-4</v>
      </c>
      <c r="AD503">
        <f t="shared" si="64"/>
        <v>1.2059341054434753</v>
      </c>
      <c r="AE503">
        <f t="shared" si="65"/>
        <v>2.8096907441577244E-2</v>
      </c>
      <c r="AF503">
        <f t="shared" si="66"/>
        <v>3.3896551985412411</v>
      </c>
      <c r="AG503" s="3">
        <f t="shared" si="67"/>
        <v>1.0000000000000002</v>
      </c>
    </row>
    <row r="504" spans="1:33" x14ac:dyDescent="0.25">
      <c r="A504">
        <v>0.42813116920885402</v>
      </c>
      <c r="B504">
        <v>0.1</v>
      </c>
      <c r="C504">
        <v>4.4200000000000003E-3</v>
      </c>
      <c r="D504">
        <v>8.4981380407355491</v>
      </c>
      <c r="E504">
        <v>9</v>
      </c>
      <c r="F504">
        <v>0.94423756008172799</v>
      </c>
      <c r="G504">
        <v>0.13436215873007601</v>
      </c>
      <c r="H504">
        <v>0.86121047569766096</v>
      </c>
      <c r="I504">
        <v>4.42736557226213E-3</v>
      </c>
      <c r="J504">
        <f t="shared" si="68"/>
        <v>0.87172302718056294</v>
      </c>
      <c r="K504">
        <f t="shared" si="69"/>
        <v>6.4890696091910824E-2</v>
      </c>
      <c r="L504">
        <f t="shared" si="70"/>
        <v>2.3538546163854481</v>
      </c>
      <c r="M504" s="3">
        <f t="shared" si="71"/>
        <v>0.999999999999999</v>
      </c>
      <c r="W504">
        <v>7.9399999999999991E-3</v>
      </c>
      <c r="X504">
        <v>15.2658859826788</v>
      </c>
      <c r="Y504">
        <v>0.42813116920885402</v>
      </c>
      <c r="Z504">
        <v>0.05</v>
      </c>
      <c r="AA504">
        <v>6.2356594852660201E-2</v>
      </c>
      <c r="AB504">
        <v>0.93728402338026295</v>
      </c>
      <c r="AC504">
        <v>3.5938176707669397E-4</v>
      </c>
      <c r="AD504">
        <f t="shared" si="64"/>
        <v>1.2051176086383741</v>
      </c>
      <c r="AE504">
        <f t="shared" si="65"/>
        <v>2.8128785744380796E-2</v>
      </c>
      <c r="AF504">
        <f t="shared" si="66"/>
        <v>3.4444439602232761</v>
      </c>
      <c r="AG504" s="3">
        <f t="shared" si="67"/>
        <v>0.99999999999999989</v>
      </c>
    </row>
    <row r="505" spans="1:33" x14ac:dyDescent="0.25">
      <c r="A505">
        <v>0.42813116920885402</v>
      </c>
      <c r="B505">
        <v>0.1</v>
      </c>
      <c r="C505">
        <v>4.5300000000000002E-3</v>
      </c>
      <c r="D505">
        <v>8.7096301639212808</v>
      </c>
      <c r="E505">
        <v>9</v>
      </c>
      <c r="F505">
        <v>0.96773668488014197</v>
      </c>
      <c r="G505">
        <v>0.13534465733579401</v>
      </c>
      <c r="H505">
        <v>0.860986803678638</v>
      </c>
      <c r="I505">
        <v>3.6685389855684301E-3</v>
      </c>
      <c r="J505">
        <f t="shared" si="68"/>
        <v>0.86855888311755214</v>
      </c>
      <c r="K505">
        <f t="shared" si="69"/>
        <v>6.5003504915066304E-2</v>
      </c>
      <c r="L505">
        <f t="shared" si="70"/>
        <v>2.4355068613166764</v>
      </c>
      <c r="M505" s="3">
        <f t="shared" si="71"/>
        <v>1.0000000000000004</v>
      </c>
      <c r="W505">
        <v>8.0499999999999999E-3</v>
      </c>
      <c r="X505">
        <v>15.477378105864499</v>
      </c>
      <c r="Y505">
        <v>0.42813116920885402</v>
      </c>
      <c r="Z505">
        <v>0.05</v>
      </c>
      <c r="AA505">
        <v>6.2474161298101398E-2</v>
      </c>
      <c r="AB505">
        <v>0.93720922748789803</v>
      </c>
      <c r="AC505">
        <v>3.1661121400058999E-4</v>
      </c>
      <c r="AD505">
        <f t="shared" si="64"/>
        <v>1.2042995654704434</v>
      </c>
      <c r="AE505">
        <f t="shared" si="65"/>
        <v>2.8163444117597462E-2</v>
      </c>
      <c r="AF505">
        <f t="shared" si="66"/>
        <v>3.4994737069963184</v>
      </c>
      <c r="AG505" s="3">
        <f t="shared" si="67"/>
        <v>1</v>
      </c>
    </row>
    <row r="506" spans="1:33" x14ac:dyDescent="0.25">
      <c r="A506">
        <v>0.42813116920885402</v>
      </c>
      <c r="B506">
        <v>0.1</v>
      </c>
      <c r="C506">
        <v>4.64E-3</v>
      </c>
      <c r="D506">
        <v>8.9211222871070106</v>
      </c>
      <c r="E506">
        <v>9</v>
      </c>
      <c r="F506">
        <v>0.99123580967855596</v>
      </c>
      <c r="G506">
        <v>0.13634163508213401</v>
      </c>
      <c r="H506">
        <v>0.86063106754074603</v>
      </c>
      <c r="I506">
        <v>3.0272973771200201E-3</v>
      </c>
      <c r="J506">
        <f t="shared" si="68"/>
        <v>0.86537150201359125</v>
      </c>
      <c r="K506">
        <f t="shared" si="69"/>
        <v>6.5182980565826568E-2</v>
      </c>
      <c r="L506">
        <f t="shared" si="70"/>
        <v>2.5189449153834422</v>
      </c>
      <c r="M506" s="3">
        <f t="shared" si="71"/>
        <v>1</v>
      </c>
      <c r="W506">
        <v>8.1600000000000006E-3</v>
      </c>
      <c r="X506">
        <v>15.6888702290503</v>
      </c>
      <c r="Y506">
        <v>0.42813116920885402</v>
      </c>
      <c r="Z506">
        <v>0.05</v>
      </c>
      <c r="AA506">
        <v>6.2592173236778903E-2</v>
      </c>
      <c r="AB506">
        <v>0.93712905201653196</v>
      </c>
      <c r="AC506">
        <v>2.7877474668880798E-4</v>
      </c>
      <c r="AD506">
        <f t="shared" si="64"/>
        <v>1.203479969227089</v>
      </c>
      <c r="AE506">
        <f t="shared" si="65"/>
        <v>2.8200598312440796E-2</v>
      </c>
      <c r="AF506">
        <f t="shared" si="66"/>
        <v>3.5547465701379992</v>
      </c>
      <c r="AG506" s="3">
        <f t="shared" si="67"/>
        <v>0.99999999999999967</v>
      </c>
    </row>
    <row r="507" spans="1:33" x14ac:dyDescent="0.25">
      <c r="A507">
        <v>0.42813116920885402</v>
      </c>
      <c r="B507">
        <v>0.1</v>
      </c>
      <c r="C507">
        <v>4.7499999999999999E-3</v>
      </c>
      <c r="D507">
        <v>9.1326144102927405</v>
      </c>
      <c r="E507">
        <v>10</v>
      </c>
      <c r="F507">
        <v>0.91326144102927398</v>
      </c>
      <c r="G507">
        <v>0.133091390366086</v>
      </c>
      <c r="H507">
        <v>0.86373050597801904</v>
      </c>
      <c r="I507">
        <v>3.1781036558949198E-3</v>
      </c>
      <c r="J507">
        <f t="shared" si="68"/>
        <v>0.87585003796964112</v>
      </c>
      <c r="K507">
        <f t="shared" si="69"/>
        <v>6.3621741344766114E-2</v>
      </c>
      <c r="L507">
        <f t="shared" si="70"/>
        <v>2.497831942103768</v>
      </c>
      <c r="M507" s="3">
        <f t="shared" si="71"/>
        <v>0.99999999999999989</v>
      </c>
      <c r="W507">
        <v>8.2699999999999996E-3</v>
      </c>
      <c r="X507">
        <v>15.900362352236</v>
      </c>
      <c r="Y507">
        <v>0.42813116920885402</v>
      </c>
      <c r="Z507">
        <v>0.05</v>
      </c>
      <c r="AA507">
        <v>6.2710633305491495E-2</v>
      </c>
      <c r="AB507">
        <v>0.93704404537571795</v>
      </c>
      <c r="AC507">
        <v>2.4532131879010603E-4</v>
      </c>
      <c r="AD507">
        <f t="shared" si="64"/>
        <v>1.2026588133262048</v>
      </c>
      <c r="AE507">
        <f t="shared" si="65"/>
        <v>2.8239994796263278E-2</v>
      </c>
      <c r="AF507">
        <f t="shared" si="66"/>
        <v>3.6102647093125801</v>
      </c>
      <c r="AG507" s="3">
        <f t="shared" si="67"/>
        <v>0.99999999999999956</v>
      </c>
    </row>
    <row r="508" spans="1:33" x14ac:dyDescent="0.25">
      <c r="A508">
        <v>0.42813116920885402</v>
      </c>
      <c r="B508">
        <v>0.1</v>
      </c>
      <c r="C508">
        <v>4.8599999999999997E-3</v>
      </c>
      <c r="D508">
        <v>9.3441065334784597</v>
      </c>
      <c r="E508">
        <v>10</v>
      </c>
      <c r="F508">
        <v>0.93441065334784601</v>
      </c>
      <c r="G508">
        <v>0.13395765417400299</v>
      </c>
      <c r="H508">
        <v>0.86339475581109304</v>
      </c>
      <c r="I508">
        <v>2.6475900149041001E-3</v>
      </c>
      <c r="J508">
        <f t="shared" si="68"/>
        <v>0.87303246629943143</v>
      </c>
      <c r="K508">
        <f t="shared" si="69"/>
        <v>6.3790593540790183E-2</v>
      </c>
      <c r="L508">
        <f t="shared" si="70"/>
        <v>2.5771492654748402</v>
      </c>
      <c r="M508" s="3">
        <f t="shared" si="71"/>
        <v>1</v>
      </c>
      <c r="W508">
        <v>8.3800000000000003E-3</v>
      </c>
      <c r="X508">
        <v>16.111854475421701</v>
      </c>
      <c r="Y508">
        <v>0.42813116920885402</v>
      </c>
      <c r="Z508">
        <v>0.05</v>
      </c>
      <c r="AA508">
        <v>6.2829544142430097E-2</v>
      </c>
      <c r="AB508">
        <v>0.93695469647684904</v>
      </c>
      <c r="AC508">
        <v>2.15759380721556E-4</v>
      </c>
      <c r="AD508">
        <f t="shared" si="64"/>
        <v>1.2018360912811219</v>
      </c>
      <c r="AE508">
        <f t="shared" si="65"/>
        <v>2.8281407560216305E-2</v>
      </c>
      <c r="AF508">
        <f t="shared" si="66"/>
        <v>3.6660303130772127</v>
      </c>
      <c r="AG508" s="3">
        <f t="shared" si="67"/>
        <v>1.0000000000000007</v>
      </c>
    </row>
    <row r="509" spans="1:33" x14ac:dyDescent="0.25">
      <c r="A509">
        <v>0.42813116920885402</v>
      </c>
      <c r="B509">
        <v>0.1</v>
      </c>
      <c r="C509">
        <v>4.9699999999999996E-3</v>
      </c>
      <c r="D509">
        <v>9.5555986566641895</v>
      </c>
      <c r="E509">
        <v>10</v>
      </c>
      <c r="F509">
        <v>0.95555986566641904</v>
      </c>
      <c r="G509">
        <v>0.13483534789967899</v>
      </c>
      <c r="H509">
        <v>0.86296668716082603</v>
      </c>
      <c r="I509">
        <v>2.1979649394947799E-3</v>
      </c>
      <c r="J509">
        <f t="shared" si="68"/>
        <v>0.8701962399567017</v>
      </c>
      <c r="K509">
        <f t="shared" si="69"/>
        <v>6.4005968898313031E-2</v>
      </c>
      <c r="L509">
        <f t="shared" si="70"/>
        <v>2.6579792394400039</v>
      </c>
      <c r="M509" s="3">
        <f t="shared" si="71"/>
        <v>0.99999999999999978</v>
      </c>
      <c r="W509">
        <v>8.4899999999999993E-3</v>
      </c>
      <c r="X509">
        <v>16.323346598607401</v>
      </c>
      <c r="Y509">
        <v>0.42813116920885402</v>
      </c>
      <c r="Z509">
        <v>0.05</v>
      </c>
      <c r="AA509">
        <v>6.2948908391188593E-2</v>
      </c>
      <c r="AB509">
        <v>0.93686144093039303</v>
      </c>
      <c r="AC509">
        <v>1.8965067841871501E-4</v>
      </c>
      <c r="AD509">
        <f t="shared" si="64"/>
        <v>1.2010117966727782</v>
      </c>
      <c r="AE509">
        <f t="shared" si="65"/>
        <v>2.8324635247776082E-2</v>
      </c>
      <c r="AF509">
        <f t="shared" si="66"/>
        <v>3.7220455993994856</v>
      </c>
      <c r="AG509" s="3">
        <f t="shared" si="67"/>
        <v>1.0000000000000004</v>
      </c>
    </row>
    <row r="510" spans="1:33" x14ac:dyDescent="0.25">
      <c r="A510">
        <v>0.42813116920885402</v>
      </c>
      <c r="B510">
        <v>0.1</v>
      </c>
      <c r="C510">
        <v>5.0800000000000003E-3</v>
      </c>
      <c r="D510">
        <v>9.7670907798499105</v>
      </c>
      <c r="E510">
        <v>10</v>
      </c>
      <c r="F510">
        <v>0.97670907798499096</v>
      </c>
      <c r="G510">
        <v>0.13572474180293501</v>
      </c>
      <c r="H510">
        <v>0.86245715177361304</v>
      </c>
      <c r="I510">
        <v>1.8181064234524401E-3</v>
      </c>
      <c r="J510">
        <f t="shared" si="68"/>
        <v>0.86734097585513192</v>
      </c>
      <c r="K510">
        <f t="shared" si="69"/>
        <v>6.4262472150952002E-2</v>
      </c>
      <c r="L510">
        <f t="shared" si="70"/>
        <v>2.7403806988008568</v>
      </c>
      <c r="M510" s="3">
        <f t="shared" si="71"/>
        <v>1.0000000000000004</v>
      </c>
      <c r="W510">
        <v>8.6E-3</v>
      </c>
      <c r="X510">
        <v>16.5348387217932</v>
      </c>
      <c r="Y510">
        <v>0.42813116920885402</v>
      </c>
      <c r="Z510">
        <v>0.05</v>
      </c>
      <c r="AA510">
        <v>6.3068728703985596E-2</v>
      </c>
      <c r="AB510">
        <v>0.93676466662098501</v>
      </c>
      <c r="AC510">
        <v>1.6660467503019699E-4</v>
      </c>
      <c r="AD510">
        <f t="shared" si="64"/>
        <v>1.2001859231276328</v>
      </c>
      <c r="AE510">
        <f t="shared" si="65"/>
        <v>2.8369498572890825E-2</v>
      </c>
      <c r="AF510">
        <f t="shared" si="66"/>
        <v>3.77831281618655</v>
      </c>
      <c r="AG510" s="3">
        <f t="shared" si="67"/>
        <v>1.0000000000000009</v>
      </c>
    </row>
    <row r="511" spans="1:33" x14ac:dyDescent="0.25">
      <c r="A511">
        <v>0.42813116920885402</v>
      </c>
      <c r="B511">
        <v>0.1</v>
      </c>
      <c r="C511">
        <v>5.1900000000000002E-3</v>
      </c>
      <c r="D511">
        <v>9.9785829030356403</v>
      </c>
      <c r="E511">
        <v>10</v>
      </c>
      <c r="F511">
        <v>0.99785829030356399</v>
      </c>
      <c r="G511">
        <v>0.13662610389910099</v>
      </c>
      <c r="H511">
        <v>0.86187564698138797</v>
      </c>
      <c r="I511">
        <v>1.4982491195115999E-3</v>
      </c>
      <c r="J511">
        <f t="shared" si="68"/>
        <v>0.86446631605522262</v>
      </c>
      <c r="K511">
        <f t="shared" si="69"/>
        <v>6.4555390469526824E-2</v>
      </c>
      <c r="L511">
        <f t="shared" si="70"/>
        <v>2.8244159688568176</v>
      </c>
      <c r="M511" s="3">
        <f t="shared" si="71"/>
        <v>1.0000000000000007</v>
      </c>
      <c r="W511">
        <v>8.7100000000000007E-3</v>
      </c>
      <c r="X511">
        <v>16.7463308449789</v>
      </c>
      <c r="Y511">
        <v>0.42813116920885402</v>
      </c>
      <c r="Z511">
        <v>0.05</v>
      </c>
      <c r="AA511">
        <v>6.3189007744258105E-2</v>
      </c>
      <c r="AB511">
        <v>0.93666471872039203</v>
      </c>
      <c r="AC511">
        <v>1.46273535349578E-4</v>
      </c>
      <c r="AD511">
        <f t="shared" si="64"/>
        <v>1.1993584643001483</v>
      </c>
      <c r="AE511">
        <f t="shared" si="65"/>
        <v>2.8415837999491225E-2</v>
      </c>
      <c r="AF511">
        <f t="shared" si="66"/>
        <v>3.8348342418262393</v>
      </c>
      <c r="AG511" s="3">
        <f t="shared" si="67"/>
        <v>0.99999999999999967</v>
      </c>
    </row>
    <row r="512" spans="1:33" x14ac:dyDescent="0.25">
      <c r="A512">
        <v>0.42813116920885402</v>
      </c>
      <c r="B512">
        <v>0.1</v>
      </c>
      <c r="C512">
        <v>5.3E-3</v>
      </c>
      <c r="D512">
        <v>10.1900750262214</v>
      </c>
      <c r="E512">
        <v>11</v>
      </c>
      <c r="F512">
        <v>0.92637045692921505</v>
      </c>
      <c r="G512">
        <v>0.133627754913374</v>
      </c>
      <c r="H512">
        <v>0.86478997734122298</v>
      </c>
      <c r="I512">
        <v>1.58226774540387E-3</v>
      </c>
      <c r="J512">
        <f t="shared" si="68"/>
        <v>0.87410332813419844</v>
      </c>
      <c r="K512">
        <f t="shared" si="69"/>
        <v>6.308935236952927E-2</v>
      </c>
      <c r="L512">
        <f t="shared" si="70"/>
        <v>2.8007200249390762</v>
      </c>
      <c r="M512" s="3">
        <f t="shared" si="71"/>
        <v>1.0000000000000009</v>
      </c>
      <c r="W512">
        <v>8.8199999999999997E-3</v>
      </c>
      <c r="X512">
        <v>16.957822968164599</v>
      </c>
      <c r="Y512">
        <v>0.42813116920885402</v>
      </c>
      <c r="Z512">
        <v>0.05</v>
      </c>
      <c r="AA512">
        <v>6.33097481887573E-2</v>
      </c>
      <c r="AB512">
        <v>0.93656190419287699</v>
      </c>
      <c r="AC512">
        <v>1.2834761836557601E-4</v>
      </c>
      <c r="AD512">
        <f t="shared" si="64"/>
        <v>1.1985294138588902</v>
      </c>
      <c r="AE512">
        <f t="shared" si="65"/>
        <v>2.8463511656760376E-2</v>
      </c>
      <c r="AF512">
        <f t="shared" si="66"/>
        <v>3.891612185740374</v>
      </c>
      <c r="AG512" s="3">
        <f t="shared" si="67"/>
        <v>0.99999999999999989</v>
      </c>
    </row>
    <row r="513" spans="1:33" x14ac:dyDescent="0.25">
      <c r="A513">
        <v>0.42813116920885402</v>
      </c>
      <c r="B513">
        <v>0.1</v>
      </c>
      <c r="C513">
        <v>5.4099999999999999E-3</v>
      </c>
      <c r="D513">
        <v>10.4015671494071</v>
      </c>
      <c r="E513">
        <v>11</v>
      </c>
      <c r="F513">
        <v>0.94559701358246295</v>
      </c>
      <c r="G513">
        <v>0.13442099954475001</v>
      </c>
      <c r="H513">
        <v>0.86426344050388504</v>
      </c>
      <c r="I513">
        <v>1.31555995136534E-3</v>
      </c>
      <c r="J513">
        <f t="shared" si="68"/>
        <v>0.87153287954113612</v>
      </c>
      <c r="K513">
        <f t="shared" si="69"/>
        <v>6.3353857847131267E-2</v>
      </c>
      <c r="L513">
        <f t="shared" si="70"/>
        <v>2.8808893558991562</v>
      </c>
      <c r="M513" s="3">
        <f t="shared" si="71"/>
        <v>1.0000000000000002</v>
      </c>
      <c r="W513">
        <v>8.9300000000000004E-3</v>
      </c>
      <c r="X513">
        <v>17.169315091350299</v>
      </c>
      <c r="Y513">
        <v>0.42813116920885402</v>
      </c>
      <c r="Z513">
        <v>0.05</v>
      </c>
      <c r="AA513">
        <v>6.3430952729248605E-2</v>
      </c>
      <c r="AB513">
        <v>0.93645649584234902</v>
      </c>
      <c r="AC513">
        <v>1.1255142840222599E-4</v>
      </c>
      <c r="AD513">
        <f t="shared" si="64"/>
        <v>1.197698765475498</v>
      </c>
      <c r="AE513">
        <f t="shared" si="65"/>
        <v>2.8512393467028004E-2</v>
      </c>
      <c r="AF513">
        <f t="shared" si="66"/>
        <v>3.948648988950727</v>
      </c>
      <c r="AG513" s="3">
        <f t="shared" si="67"/>
        <v>0.99999999999999989</v>
      </c>
    </row>
    <row r="514" spans="1:33" x14ac:dyDescent="0.25">
      <c r="A514">
        <v>0.42813116920885402</v>
      </c>
      <c r="B514">
        <v>0.1</v>
      </c>
      <c r="C514">
        <v>5.5199999999999997E-3</v>
      </c>
      <c r="D514">
        <v>10.6130592725928</v>
      </c>
      <c r="E514">
        <v>11</v>
      </c>
      <c r="F514">
        <v>0.96482357023571097</v>
      </c>
      <c r="G514">
        <v>0.13522386156455199</v>
      </c>
      <c r="H514">
        <v>0.863685857343371</v>
      </c>
      <c r="I514">
        <v>1.09028109207695E-3</v>
      </c>
      <c r="J514">
        <f t="shared" si="68"/>
        <v>0.86894666615000804</v>
      </c>
      <c r="K514">
        <f t="shared" si="69"/>
        <v>6.364419181596484E-2</v>
      </c>
      <c r="L514">
        <f t="shared" si="70"/>
        <v>2.9624615194906645</v>
      </c>
      <c r="M514" s="3">
        <f t="shared" si="71"/>
        <v>1</v>
      </c>
      <c r="W514">
        <v>9.0399999999999994E-3</v>
      </c>
      <c r="X514">
        <v>17.380807214536102</v>
      </c>
      <c r="Y514">
        <v>0.42813116920885402</v>
      </c>
      <c r="Z514">
        <v>0.05</v>
      </c>
      <c r="AA514">
        <v>6.3552624073897501E-2</v>
      </c>
      <c r="AB514">
        <v>0.93634873594614498</v>
      </c>
      <c r="AC514" s="1">
        <v>9.8639979957054294E-5</v>
      </c>
      <c r="AD514">
        <f t="shared" si="64"/>
        <v>1.196866512815935</v>
      </c>
      <c r="AE514">
        <f t="shared" si="65"/>
        <v>2.8562371465326135E-2</v>
      </c>
      <c r="AF514">
        <f t="shared" si="66"/>
        <v>4.0059470246578801</v>
      </c>
      <c r="AG514" s="3">
        <f t="shared" si="67"/>
        <v>0.99999999999999956</v>
      </c>
    </row>
    <row r="515" spans="1:33" x14ac:dyDescent="0.25">
      <c r="A515">
        <v>0.42813116920885402</v>
      </c>
      <c r="B515">
        <v>0.1</v>
      </c>
      <c r="C515">
        <v>5.6299999999999996E-3</v>
      </c>
      <c r="D515">
        <v>10.824551395778499</v>
      </c>
      <c r="E515">
        <v>11</v>
      </c>
      <c r="F515">
        <v>0.98405012688895899</v>
      </c>
      <c r="G515">
        <v>0.13603653002959201</v>
      </c>
      <c r="H515">
        <v>0.86306290820712195</v>
      </c>
      <c r="I515">
        <v>9.0056176328631395E-4</v>
      </c>
      <c r="J515">
        <f t="shared" si="68"/>
        <v>0.8663444544239689</v>
      </c>
      <c r="K515">
        <f t="shared" si="69"/>
        <v>6.3957547631835657E-2</v>
      </c>
      <c r="L515">
        <f t="shared" si="70"/>
        <v>3.0454864965761614</v>
      </c>
      <c r="M515" s="3">
        <f t="shared" si="71"/>
        <v>1.0000000000000002</v>
      </c>
      <c r="W515">
        <v>9.1500000000000001E-3</v>
      </c>
      <c r="X515">
        <v>17.592299337721801</v>
      </c>
      <c r="Y515">
        <v>0.42813116920885402</v>
      </c>
      <c r="Z515">
        <v>0.05</v>
      </c>
      <c r="AA515">
        <v>6.3674764948408402E-2</v>
      </c>
      <c r="AB515">
        <v>0.93623883951602604</v>
      </c>
      <c r="AC515" s="1">
        <v>8.6395535565448207E-5</v>
      </c>
      <c r="AD515">
        <f t="shared" ref="AD515:AD568" si="72">-LOG(AA515)</f>
        <v>1.1960326495335285</v>
      </c>
      <c r="AE515">
        <f t="shared" ref="AE515:AE568" si="73">-LOG(AB515)</f>
        <v>2.8613346291669877E-2</v>
      </c>
      <c r="AF515">
        <f t="shared" ref="AF515:AF568" si="74">-LOG(AC515)</f>
        <v>4.0635086988334326</v>
      </c>
      <c r="AG515" s="3">
        <f t="shared" ref="AG515:AG568" si="75">AA515+AB515+AC515</f>
        <v>0.99999999999999989</v>
      </c>
    </row>
    <row r="516" spans="1:33" x14ac:dyDescent="0.25">
      <c r="A516">
        <v>0.42813116920885402</v>
      </c>
      <c r="B516">
        <v>0.1</v>
      </c>
      <c r="C516">
        <v>5.7400000000000003E-3</v>
      </c>
      <c r="D516">
        <v>11.0360435189643</v>
      </c>
      <c r="E516">
        <v>12</v>
      </c>
      <c r="F516">
        <v>0.91967029324702299</v>
      </c>
      <c r="G516">
        <v>0.133353811075445</v>
      </c>
      <c r="H516">
        <v>0.86570102945665495</v>
      </c>
      <c r="I516">
        <v>9.4515946790007599E-4</v>
      </c>
      <c r="J516">
        <f t="shared" si="68"/>
        <v>0.87499456823518529</v>
      </c>
      <c r="K516">
        <f t="shared" si="69"/>
        <v>6.2632066036968484E-2</v>
      </c>
      <c r="L516">
        <f t="shared" si="70"/>
        <v>3.0244949108703616</v>
      </c>
      <c r="M516" s="3">
        <f t="shared" si="71"/>
        <v>1</v>
      </c>
      <c r="W516">
        <v>9.2599999999999991E-3</v>
      </c>
      <c r="X516">
        <v>17.803791460907501</v>
      </c>
      <c r="Y516">
        <v>0.42813116920885402</v>
      </c>
      <c r="Z516">
        <v>0.05</v>
      </c>
      <c r="AA516">
        <v>6.3797378096966006E-2</v>
      </c>
      <c r="AB516">
        <v>0.93612699722317405</v>
      </c>
      <c r="AC516" s="1">
        <v>7.5624679859533897E-5</v>
      </c>
      <c r="AD516">
        <f t="shared" si="72"/>
        <v>1.195197169263442</v>
      </c>
      <c r="AE516">
        <f t="shared" si="73"/>
        <v>2.8665229838927275E-2</v>
      </c>
      <c r="AF516">
        <f t="shared" si="74"/>
        <v>4.1213364508258499</v>
      </c>
      <c r="AG516" s="3">
        <f t="shared" si="75"/>
        <v>0.99999999999999967</v>
      </c>
    </row>
    <row r="517" spans="1:33" x14ac:dyDescent="0.25">
      <c r="A517">
        <v>0.42813116920885402</v>
      </c>
      <c r="B517">
        <v>0.1</v>
      </c>
      <c r="C517">
        <v>5.8500000000000002E-3</v>
      </c>
      <c r="D517">
        <v>11.24753564215</v>
      </c>
      <c r="E517">
        <v>12</v>
      </c>
      <c r="F517">
        <v>0.93729463684583303</v>
      </c>
      <c r="G517">
        <v>0.13407748610865</v>
      </c>
      <c r="H517">
        <v>0.86513568886062397</v>
      </c>
      <c r="I517">
        <v>7.8682503072641696E-4</v>
      </c>
      <c r="J517">
        <f t="shared" si="68"/>
        <v>0.87264414145974467</v>
      </c>
      <c r="K517">
        <f t="shared" si="69"/>
        <v>6.2915771954904179E-2</v>
      </c>
      <c r="L517">
        <f t="shared" si="70"/>
        <v>3.1041218326196964</v>
      </c>
      <c r="M517" s="3">
        <f t="shared" si="71"/>
        <v>1.0000000000000004</v>
      </c>
      <c r="W517">
        <v>9.3699999999999999E-3</v>
      </c>
      <c r="X517">
        <v>18.015283584093201</v>
      </c>
      <c r="Y517">
        <v>0.42813116920885402</v>
      </c>
      <c r="Z517">
        <v>0.05</v>
      </c>
      <c r="AA517">
        <v>6.3920466283023794E-2</v>
      </c>
      <c r="AB517">
        <v>0.936013378020494</v>
      </c>
      <c r="AC517" s="1">
        <v>6.6155696482424799E-5</v>
      </c>
      <c r="AD517">
        <f t="shared" si="72"/>
        <v>1.1943600656182574</v>
      </c>
      <c r="AE517">
        <f t="shared" si="73"/>
        <v>2.8717944040784444E-2</v>
      </c>
      <c r="AF517">
        <f t="shared" si="74"/>
        <v>4.1794327539803682</v>
      </c>
      <c r="AG517" s="3">
        <f t="shared" si="75"/>
        <v>1.0000000000000002</v>
      </c>
    </row>
    <row r="518" spans="1:33" x14ac:dyDescent="0.25">
      <c r="A518">
        <v>0.42813116920885402</v>
      </c>
      <c r="B518">
        <v>0.1</v>
      </c>
      <c r="C518">
        <v>5.96E-3</v>
      </c>
      <c r="D518">
        <v>11.4590277653357</v>
      </c>
      <c r="E518">
        <v>12</v>
      </c>
      <c r="F518">
        <v>0.95491898044464396</v>
      </c>
      <c r="G518">
        <v>0.134809192924911</v>
      </c>
      <c r="H518">
        <v>0.86453769978219497</v>
      </c>
      <c r="I518">
        <v>6.5310729289393902E-4</v>
      </c>
      <c r="J518">
        <f t="shared" si="68"/>
        <v>0.87028049132865193</v>
      </c>
      <c r="K518">
        <f t="shared" si="69"/>
        <v>6.3216063754561111E-2</v>
      </c>
      <c r="L518">
        <f t="shared" si="70"/>
        <v>3.1850154666818842</v>
      </c>
      <c r="M518" s="3">
        <f t="shared" si="71"/>
        <v>0.99999999999999989</v>
      </c>
      <c r="W518">
        <v>9.4800000000000006E-3</v>
      </c>
      <c r="X518">
        <v>18.226775707279</v>
      </c>
      <c r="Y518">
        <v>0.42813116920885402</v>
      </c>
      <c r="Z518">
        <v>0.05</v>
      </c>
      <c r="AA518">
        <v>6.4044032289969799E-2</v>
      </c>
      <c r="AB518">
        <v>0.93589813149233603</v>
      </c>
      <c r="AC518" s="1">
        <v>5.7836217693891898E-5</v>
      </c>
      <c r="AD518">
        <f t="shared" si="72"/>
        <v>1.193521332184448</v>
      </c>
      <c r="AE518">
        <f t="shared" si="73"/>
        <v>2.8771419785814482E-2</v>
      </c>
      <c r="AF518">
        <f t="shared" si="74"/>
        <v>4.2378001162733803</v>
      </c>
      <c r="AG518" s="3">
        <f t="shared" si="75"/>
        <v>0.99999999999999967</v>
      </c>
    </row>
    <row r="519" spans="1:33" x14ac:dyDescent="0.25">
      <c r="A519">
        <v>0.42813116920885402</v>
      </c>
      <c r="B519">
        <v>0.1</v>
      </c>
      <c r="C519">
        <v>6.0699999999999999E-3</v>
      </c>
      <c r="D519">
        <v>11.670519888521399</v>
      </c>
      <c r="E519">
        <v>12</v>
      </c>
      <c r="F519">
        <v>0.972543324043454</v>
      </c>
      <c r="G519">
        <v>0.135549071901683</v>
      </c>
      <c r="H519">
        <v>0.86391044362791602</v>
      </c>
      <c r="I519">
        <v>5.4048447040042503E-4</v>
      </c>
      <c r="J519">
        <f t="shared" si="68"/>
        <v>0.86790345166783811</v>
      </c>
      <c r="K519">
        <f t="shared" si="69"/>
        <v>6.3531275870748152E-2</v>
      </c>
      <c r="L519">
        <f t="shared" si="70"/>
        <v>3.2672167800016858</v>
      </c>
      <c r="M519" s="3">
        <f t="shared" si="71"/>
        <v>0.99999999999999944</v>
      </c>
      <c r="W519">
        <v>9.5899999999999996E-3</v>
      </c>
      <c r="X519">
        <v>18.438267830464699</v>
      </c>
      <c r="Y519">
        <v>0.42813116920885402</v>
      </c>
      <c r="Z519">
        <v>0.05</v>
      </c>
      <c r="AA519">
        <v>6.4168078921697305E-2</v>
      </c>
      <c r="AB519">
        <v>0.93578138995891402</v>
      </c>
      <c r="AC519" s="1">
        <v>5.0531119388882598E-5</v>
      </c>
      <c r="AD519">
        <f t="shared" si="72"/>
        <v>1.1926809625195463</v>
      </c>
      <c r="AE519">
        <f t="shared" si="73"/>
        <v>2.8825595944989998E-2</v>
      </c>
      <c r="AF519">
        <f t="shared" si="74"/>
        <v>4.2964410809616487</v>
      </c>
      <c r="AG519" s="3">
        <f t="shared" si="75"/>
        <v>1.0000000000000002</v>
      </c>
    </row>
    <row r="520" spans="1:33" x14ac:dyDescent="0.25">
      <c r="A520">
        <v>0.42813116920885402</v>
      </c>
      <c r="B520">
        <v>0.1</v>
      </c>
      <c r="C520">
        <v>6.1799999999999997E-3</v>
      </c>
      <c r="D520">
        <v>11.8820120117072</v>
      </c>
      <c r="E520">
        <v>12</v>
      </c>
      <c r="F520">
        <v>0.99016766764226505</v>
      </c>
      <c r="G520">
        <v>0.13629726577350601</v>
      </c>
      <c r="H520">
        <v>0.86325684061926999</v>
      </c>
      <c r="I520">
        <v>4.45893607223999E-4</v>
      </c>
      <c r="J520">
        <f t="shared" si="68"/>
        <v>0.86551285635453556</v>
      </c>
      <c r="K520">
        <f t="shared" si="69"/>
        <v>6.3859971528834297E-2</v>
      </c>
      <c r="L520">
        <f t="shared" si="70"/>
        <v>3.3507687540851165</v>
      </c>
      <c r="M520" s="3">
        <f t="shared" si="71"/>
        <v>1</v>
      </c>
      <c r="W520">
        <v>9.7000000000000003E-3</v>
      </c>
      <c r="X520">
        <v>18.649759953650399</v>
      </c>
      <c r="Y520">
        <v>0.42813116920885402</v>
      </c>
      <c r="Z520">
        <v>0.05</v>
      </c>
      <c r="AA520">
        <v>6.4292609003100798E-2</v>
      </c>
      <c r="AB520">
        <v>0.93566327036002805</v>
      </c>
      <c r="AC520" s="1">
        <v>4.4120636871128999E-5</v>
      </c>
      <c r="AD520">
        <f t="shared" si="72"/>
        <v>1.1918389501498567</v>
      </c>
      <c r="AE520">
        <f t="shared" si="73"/>
        <v>2.8880418501228643E-2</v>
      </c>
      <c r="AF520">
        <f t="shared" si="74"/>
        <v>4.3553582272467892</v>
      </c>
      <c r="AG520" s="3">
        <f t="shared" si="75"/>
        <v>1</v>
      </c>
    </row>
    <row r="521" spans="1:33" x14ac:dyDescent="0.25">
      <c r="A521">
        <v>0.42813116920885402</v>
      </c>
      <c r="B521">
        <v>0.1</v>
      </c>
      <c r="C521">
        <v>6.2899999999999996E-3</v>
      </c>
      <c r="D521">
        <v>12.0935041348929</v>
      </c>
      <c r="E521">
        <v>13</v>
      </c>
      <c r="F521">
        <v>0.93026954883791602</v>
      </c>
      <c r="G521">
        <v>0.13378814086223301</v>
      </c>
      <c r="H521">
        <v>0.86574153049319702</v>
      </c>
      <c r="I521">
        <v>4.7032864456958998E-4</v>
      </c>
      <c r="J521">
        <f t="shared" si="68"/>
        <v>0.87358238123450727</v>
      </c>
      <c r="K521">
        <f t="shared" si="69"/>
        <v>6.2611748439270878E-2</v>
      </c>
      <c r="L521">
        <f t="shared" si="70"/>
        <v>3.3275985704785054</v>
      </c>
      <c r="M521" s="3">
        <f t="shared" si="71"/>
        <v>0.99999999999999967</v>
      </c>
      <c r="W521">
        <v>9.8099999999999993E-3</v>
      </c>
      <c r="X521">
        <v>18.861252076836202</v>
      </c>
      <c r="Y521">
        <v>0.42813116920885402</v>
      </c>
      <c r="Z521">
        <v>0.05</v>
      </c>
      <c r="AA521">
        <v>6.4417625380513502E-2</v>
      </c>
      <c r="AB521">
        <v>0.93554387594038302</v>
      </c>
      <c r="AC521" s="1">
        <v>3.84986791035866E-5</v>
      </c>
      <c r="AD521">
        <f t="shared" si="72"/>
        <v>1.1909952885686004</v>
      </c>
      <c r="AE521">
        <f t="shared" si="73"/>
        <v>2.8935839770642631E-2</v>
      </c>
      <c r="AF521">
        <f t="shared" si="74"/>
        <v>4.4145541709555136</v>
      </c>
      <c r="AG521" s="3">
        <f t="shared" si="75"/>
        <v>1.0000000000000002</v>
      </c>
    </row>
    <row r="522" spans="1:33" x14ac:dyDescent="0.25">
      <c r="A522">
        <v>0.42813116920885402</v>
      </c>
      <c r="B522">
        <v>0.1</v>
      </c>
      <c r="C522">
        <v>6.4000000000000003E-3</v>
      </c>
      <c r="D522">
        <v>12.304996258078599</v>
      </c>
      <c r="E522">
        <v>13</v>
      </c>
      <c r="F522">
        <v>0.94653817369835602</v>
      </c>
      <c r="G522">
        <v>0.13446028687009801</v>
      </c>
      <c r="H522">
        <v>0.86514880631004598</v>
      </c>
      <c r="I522">
        <v>3.9090681985631099E-4</v>
      </c>
      <c r="J522">
        <f t="shared" si="68"/>
        <v>0.8714059665160141</v>
      </c>
      <c r="K522">
        <f t="shared" si="69"/>
        <v>6.2909187100313346E-2</v>
      </c>
      <c r="L522">
        <f t="shared" si="70"/>
        <v>3.4079267526935477</v>
      </c>
      <c r="M522" s="3">
        <f t="shared" si="71"/>
        <v>1.0000000000000002</v>
      </c>
      <c r="W522">
        <v>9.92E-3</v>
      </c>
      <c r="X522">
        <v>19.072744200021901</v>
      </c>
      <c r="Y522">
        <v>0.42813116920885402</v>
      </c>
      <c r="Z522">
        <v>0.05</v>
      </c>
      <c r="AA522">
        <v>6.4543130922100303E-2</v>
      </c>
      <c r="AB522">
        <v>0.93542329775658295</v>
      </c>
      <c r="AC522" s="1">
        <v>3.3571321316870498E-5</v>
      </c>
      <c r="AD522">
        <f t="shared" si="72"/>
        <v>1.1901499712343908</v>
      </c>
      <c r="AE522">
        <f t="shared" si="73"/>
        <v>2.8991817706194873E-2</v>
      </c>
      <c r="AF522">
        <f t="shared" si="74"/>
        <v>4.4740315652359675</v>
      </c>
      <c r="AG522" s="3">
        <f t="shared" si="75"/>
        <v>1</v>
      </c>
    </row>
    <row r="523" spans="1:33" x14ac:dyDescent="0.25">
      <c r="A523">
        <v>0.42813116920885402</v>
      </c>
      <c r="B523">
        <v>0.1</v>
      </c>
      <c r="C523">
        <v>6.5100000000000002E-3</v>
      </c>
      <c r="D523">
        <v>12.5164883812644</v>
      </c>
      <c r="E523">
        <v>13</v>
      </c>
      <c r="F523">
        <v>0.96280679855879703</v>
      </c>
      <c r="G523">
        <v>0.13513934398740901</v>
      </c>
      <c r="H523">
        <v>0.86453664758330595</v>
      </c>
      <c r="I523">
        <v>3.2400842928589902E-4</v>
      </c>
      <c r="J523">
        <f t="shared" si="68"/>
        <v>0.86921819361986297</v>
      </c>
      <c r="K523">
        <f t="shared" si="69"/>
        <v>6.3216592319653833E-2</v>
      </c>
      <c r="L523">
        <f t="shared" si="70"/>
        <v>3.4894436911985331</v>
      </c>
      <c r="M523" s="3">
        <f t="shared" si="71"/>
        <v>1.0000000000000009</v>
      </c>
      <c r="W523">
        <v>1.0030000000000001E-2</v>
      </c>
      <c r="X523">
        <v>19.284236323207601</v>
      </c>
      <c r="Y523">
        <v>0.42813116920885402</v>
      </c>
      <c r="Z523">
        <v>0.05</v>
      </c>
      <c r="AA523">
        <v>6.4669128518214394E-2</v>
      </c>
      <c r="AB523">
        <v>0.93530161602396999</v>
      </c>
      <c r="AC523" s="1">
        <v>2.9255457815627599E-5</v>
      </c>
      <c r="AD523">
        <f t="shared" si="72"/>
        <v>1.1893029915699818</v>
      </c>
      <c r="AE523">
        <f t="shared" si="73"/>
        <v>2.9048315275353735E-2</v>
      </c>
      <c r="AF523">
        <f t="shared" si="74"/>
        <v>4.5337931012707449</v>
      </c>
      <c r="AG523" s="3">
        <f t="shared" si="75"/>
        <v>1</v>
      </c>
    </row>
    <row r="524" spans="1:33" x14ac:dyDescent="0.25">
      <c r="A524">
        <v>0.42813116920885402</v>
      </c>
      <c r="B524">
        <v>0.1</v>
      </c>
      <c r="C524">
        <v>6.62E-3</v>
      </c>
      <c r="D524">
        <v>12.7279805044501</v>
      </c>
      <c r="E524">
        <v>13</v>
      </c>
      <c r="F524">
        <v>0.97907542341923703</v>
      </c>
      <c r="G524">
        <v>0.13582542221108401</v>
      </c>
      <c r="H524">
        <v>0.86390677512609304</v>
      </c>
      <c r="I524">
        <v>2.6780266282287301E-4</v>
      </c>
      <c r="J524">
        <f t="shared" si="68"/>
        <v>0.86701893629491156</v>
      </c>
      <c r="K524">
        <f t="shared" si="69"/>
        <v>6.3533120058988993E-2</v>
      </c>
      <c r="L524">
        <f t="shared" si="70"/>
        <v>3.5721851090135894</v>
      </c>
      <c r="M524" s="3">
        <f t="shared" si="71"/>
        <v>1</v>
      </c>
      <c r="W524">
        <v>1.014E-2</v>
      </c>
      <c r="X524">
        <v>19.495728446393301</v>
      </c>
      <c r="Y524">
        <v>0.42813116920885402</v>
      </c>
      <c r="Z524">
        <v>0.05</v>
      </c>
      <c r="AA524">
        <v>6.4795621081728802E-2</v>
      </c>
      <c r="AB524">
        <v>0.93517890131967196</v>
      </c>
      <c r="AC524" s="1">
        <v>2.54775985988004E-5</v>
      </c>
      <c r="AD524">
        <f t="shared" si="72"/>
        <v>1.1884543429612073</v>
      </c>
      <c r="AE524">
        <f t="shared" si="73"/>
        <v>2.9105299904177533E-2</v>
      </c>
      <c r="AF524">
        <f t="shared" si="74"/>
        <v>4.5938415090069569</v>
      </c>
      <c r="AG524" s="3">
        <f t="shared" si="75"/>
        <v>0.99999999999999956</v>
      </c>
    </row>
    <row r="525" spans="1:33" x14ac:dyDescent="0.25">
      <c r="A525">
        <v>0.42813116920885402</v>
      </c>
      <c r="B525">
        <v>0.1</v>
      </c>
      <c r="C525">
        <v>6.7299999999999999E-3</v>
      </c>
      <c r="D525">
        <v>12.9394726276358</v>
      </c>
      <c r="E525">
        <v>13</v>
      </c>
      <c r="F525">
        <v>0.99534404827967804</v>
      </c>
      <c r="G525">
        <v>0.13651863367164499</v>
      </c>
      <c r="H525">
        <v>0.86326066159852699</v>
      </c>
      <c r="I525">
        <v>2.2070472982728599E-4</v>
      </c>
      <c r="J525">
        <f t="shared" si="68"/>
        <v>0.86480806694946721</v>
      </c>
      <c r="K525">
        <f t="shared" si="69"/>
        <v>6.3858049242839915E-2</v>
      </c>
      <c r="L525">
        <f t="shared" si="70"/>
        <v>3.656188359562043</v>
      </c>
      <c r="M525" s="3">
        <f t="shared" si="71"/>
        <v>0.99999999999999922</v>
      </c>
      <c r="W525">
        <v>1.025E-2</v>
      </c>
      <c r="X525">
        <v>19.7072205695791</v>
      </c>
      <c r="Y525">
        <v>0.42813116920885402</v>
      </c>
      <c r="Z525">
        <v>0.05</v>
      </c>
      <c r="AA525">
        <v>6.4922611548345402E-2</v>
      </c>
      <c r="AB525">
        <v>0.93505521565663496</v>
      </c>
      <c r="AC525" s="1">
        <v>2.2172795019237899E-5</v>
      </c>
      <c r="AD525">
        <f t="shared" si="72"/>
        <v>1.1876040187560986</v>
      </c>
      <c r="AE525">
        <f t="shared" si="73"/>
        <v>2.916274298099689E-2</v>
      </c>
      <c r="AF525">
        <f t="shared" si="74"/>
        <v>4.6541795579039507</v>
      </c>
      <c r="AG525" s="3">
        <f t="shared" si="75"/>
        <v>0.99999999999999967</v>
      </c>
    </row>
    <row r="526" spans="1:33" x14ac:dyDescent="0.25">
      <c r="A526">
        <v>0.42813116920885402</v>
      </c>
      <c r="B526">
        <v>0.1</v>
      </c>
      <c r="C526">
        <v>6.8399999999999997E-3</v>
      </c>
      <c r="D526">
        <v>13.150964750821499</v>
      </c>
      <c r="E526">
        <v>14</v>
      </c>
      <c r="F526">
        <v>0.93935462505868095</v>
      </c>
      <c r="G526">
        <v>0.134162666611012</v>
      </c>
      <c r="H526">
        <v>0.86560351133705404</v>
      </c>
      <c r="I526">
        <v>2.3382205193392901E-4</v>
      </c>
      <c r="J526">
        <f t="shared" si="68"/>
        <v>0.87236831829896899</v>
      </c>
      <c r="K526">
        <f t="shared" si="69"/>
        <v>6.2680990510133247E-2</v>
      </c>
      <c r="L526">
        <f t="shared" si="70"/>
        <v>3.6311145326027594</v>
      </c>
      <c r="M526" s="3">
        <f t="shared" si="71"/>
        <v>0.99999999999999989</v>
      </c>
      <c r="W526">
        <v>1.0359999999999999E-2</v>
      </c>
      <c r="X526">
        <v>19.918712692764799</v>
      </c>
      <c r="Y526">
        <v>0.42813116920885402</v>
      </c>
      <c r="Z526">
        <v>0.05</v>
      </c>
      <c r="AA526">
        <v>6.5050102876890503E-2</v>
      </c>
      <c r="AB526">
        <v>0.93493061344194295</v>
      </c>
      <c r="AC526" s="1">
        <v>1.9283681166082301E-5</v>
      </c>
      <c r="AD526">
        <f t="shared" si="72"/>
        <v>1.1867520122641084</v>
      </c>
      <c r="AE526">
        <f t="shared" si="73"/>
        <v>2.9220619413547012E-2</v>
      </c>
      <c r="AF526">
        <f t="shared" si="74"/>
        <v>4.7148100576990801</v>
      </c>
      <c r="AG526" s="3">
        <f t="shared" si="75"/>
        <v>0.99999999999999956</v>
      </c>
    </row>
    <row r="527" spans="1:33" x14ac:dyDescent="0.25">
      <c r="A527">
        <v>0.42813116920885402</v>
      </c>
      <c r="B527">
        <v>0.1</v>
      </c>
      <c r="C527">
        <v>6.9499999999999996E-3</v>
      </c>
      <c r="D527">
        <v>13.3624568740073</v>
      </c>
      <c r="E527">
        <v>14</v>
      </c>
      <c r="F527">
        <v>0.95446120528623302</v>
      </c>
      <c r="G527">
        <v>0.13479013875187501</v>
      </c>
      <c r="H527">
        <v>0.86501579670590101</v>
      </c>
      <c r="I527">
        <v>1.94064542224028E-4</v>
      </c>
      <c r="J527">
        <f t="shared" si="68"/>
        <v>0.87034187962786669</v>
      </c>
      <c r="K527">
        <f t="shared" si="69"/>
        <v>6.2975961483667853E-2</v>
      </c>
      <c r="L527">
        <f t="shared" si="70"/>
        <v>3.7120538078530356</v>
      </c>
      <c r="M527" s="3">
        <f t="shared" si="71"/>
        <v>1</v>
      </c>
      <c r="W527">
        <v>1.047E-2</v>
      </c>
      <c r="X527">
        <v>20.130204815950499</v>
      </c>
      <c r="Y527">
        <v>0.42813116920885402</v>
      </c>
      <c r="Z527">
        <v>0.05</v>
      </c>
      <c r="AA527">
        <v>6.5178098049597899E-2</v>
      </c>
      <c r="AB527">
        <v>0.93480514233142897</v>
      </c>
      <c r="AC527" s="1">
        <v>1.6759618973397599E-5</v>
      </c>
      <c r="AD527">
        <f t="shared" si="72"/>
        <v>1.1858983167554427</v>
      </c>
      <c r="AE527">
        <f t="shared" si="73"/>
        <v>2.9278907234002956E-2</v>
      </c>
      <c r="AF527">
        <f t="shared" si="74"/>
        <v>4.7757358591921335</v>
      </c>
      <c r="AG527" s="3">
        <f t="shared" si="75"/>
        <v>1.0000000000000002</v>
      </c>
    </row>
    <row r="528" spans="1:33" x14ac:dyDescent="0.25">
      <c r="A528">
        <v>0.42813116920885402</v>
      </c>
      <c r="B528">
        <v>0.1</v>
      </c>
      <c r="C528">
        <v>7.0600000000000003E-3</v>
      </c>
      <c r="D528">
        <v>13.573948997193</v>
      </c>
      <c r="E528">
        <v>14</v>
      </c>
      <c r="F528">
        <v>0.96956778551378497</v>
      </c>
      <c r="G528">
        <v>0.13542361721722401</v>
      </c>
      <c r="H528">
        <v>0.86441573038928499</v>
      </c>
      <c r="I528">
        <v>1.60652393490984E-4</v>
      </c>
      <c r="J528">
        <f t="shared" si="68"/>
        <v>0.86830559020998799</v>
      </c>
      <c r="K528">
        <f t="shared" si="69"/>
        <v>6.3277338550591353E-2</v>
      </c>
      <c r="L528">
        <f t="shared" si="70"/>
        <v>3.7941127996973782</v>
      </c>
      <c r="M528" s="3">
        <f t="shared" si="71"/>
        <v>1</v>
      </c>
      <c r="W528">
        <v>1.0580000000000001E-2</v>
      </c>
      <c r="X528">
        <v>20.341696939136199</v>
      </c>
      <c r="Y528">
        <v>0.42813116920885402</v>
      </c>
      <c r="Z528">
        <v>0.05</v>
      </c>
      <c r="AA528">
        <v>6.5306600072383397E-2</v>
      </c>
      <c r="AB528">
        <v>0.93467884399136403</v>
      </c>
      <c r="AC528" s="1">
        <v>1.45559362531266E-5</v>
      </c>
      <c r="AD528">
        <f t="shared" si="72"/>
        <v>1.1850429254604644</v>
      </c>
      <c r="AE528">
        <f t="shared" si="73"/>
        <v>2.9337587246935384E-2</v>
      </c>
      <c r="AF528">
        <f t="shared" si="74"/>
        <v>4.8369598550489776</v>
      </c>
      <c r="AG528" s="3">
        <f t="shared" si="75"/>
        <v>1.0000000000000007</v>
      </c>
    </row>
    <row r="529" spans="1:33" x14ac:dyDescent="0.25">
      <c r="A529">
        <v>0.42813116920885402</v>
      </c>
      <c r="B529">
        <v>0.1</v>
      </c>
      <c r="C529">
        <v>7.1700000000000002E-3</v>
      </c>
      <c r="D529">
        <v>13.7854411203787</v>
      </c>
      <c r="E529">
        <v>14</v>
      </c>
      <c r="F529">
        <v>0.98467436574133704</v>
      </c>
      <c r="G529">
        <v>0.136063190489774</v>
      </c>
      <c r="H529">
        <v>0.86380416872969101</v>
      </c>
      <c r="I529">
        <v>1.32640780534878E-4</v>
      </c>
      <c r="J529">
        <f t="shared" si="68"/>
        <v>0.86625934966342755</v>
      </c>
      <c r="K529">
        <f t="shared" si="69"/>
        <v>6.3584704372876971E-2</v>
      </c>
      <c r="L529">
        <f t="shared" si="70"/>
        <v>3.8773229311469901</v>
      </c>
      <c r="M529" s="3">
        <f t="shared" si="71"/>
        <v>0.99999999999999989</v>
      </c>
      <c r="W529">
        <v>1.069E-2</v>
      </c>
      <c r="X529">
        <v>20.553189062322001</v>
      </c>
      <c r="Y529">
        <v>0.42813116920885402</v>
      </c>
      <c r="Z529">
        <v>0.05</v>
      </c>
      <c r="AA529">
        <v>6.5435611975114799E-2</v>
      </c>
      <c r="AB529">
        <v>0.93455175477695396</v>
      </c>
      <c r="AC529" s="1">
        <v>1.26332479310495E-5</v>
      </c>
      <c r="AD529">
        <f t="shared" si="72"/>
        <v>1.1841858315691502</v>
      </c>
      <c r="AE529">
        <f t="shared" si="73"/>
        <v>2.9396642715692561E-2</v>
      </c>
      <c r="AF529">
        <f t="shared" si="74"/>
        <v>4.898484980624886</v>
      </c>
      <c r="AG529" s="3">
        <f t="shared" si="75"/>
        <v>0.99999999999999989</v>
      </c>
    </row>
    <row r="530" spans="1:33" x14ac:dyDescent="0.25">
      <c r="A530">
        <v>0.42813116920885402</v>
      </c>
      <c r="B530">
        <v>0.1</v>
      </c>
      <c r="C530">
        <v>7.28E-3</v>
      </c>
      <c r="D530">
        <v>13.996933243564399</v>
      </c>
      <c r="E530">
        <v>14</v>
      </c>
      <c r="F530">
        <v>0.999780945968889</v>
      </c>
      <c r="G530">
        <v>0.136708948765043</v>
      </c>
      <c r="H530">
        <v>0.86318183604717202</v>
      </c>
      <c r="I530">
        <v>1.0921518778476401E-4</v>
      </c>
      <c r="J530">
        <f t="shared" si="68"/>
        <v>0.86420305622898619</v>
      </c>
      <c r="K530">
        <f t="shared" si="69"/>
        <v>6.3897707096555775E-2</v>
      </c>
      <c r="L530">
        <f t="shared" si="70"/>
        <v>3.961716963165471</v>
      </c>
      <c r="M530" s="3">
        <f t="shared" si="71"/>
        <v>0.99999999999999978</v>
      </c>
      <c r="W530">
        <v>1.0800000000000001E-2</v>
      </c>
      <c r="X530">
        <v>20.764681185507701</v>
      </c>
      <c r="Y530">
        <v>0.42813116920885402</v>
      </c>
      <c r="Z530">
        <v>0.05</v>
      </c>
      <c r="AA530">
        <v>6.5565136811877006E-2</v>
      </c>
      <c r="AB530">
        <v>0.93442390633638195</v>
      </c>
      <c r="AC530" s="1">
        <v>1.09568517413659E-5</v>
      </c>
      <c r="AD530">
        <f t="shared" si="72"/>
        <v>1.1833270282305945</v>
      </c>
      <c r="AE530">
        <f t="shared" si="73"/>
        <v>2.9456059083173652E-2</v>
      </c>
      <c r="AF530">
        <f t="shared" si="74"/>
        <v>4.9603142148082435</v>
      </c>
      <c r="AG530" s="3">
        <f t="shared" si="75"/>
        <v>1.0000000000000004</v>
      </c>
    </row>
    <row r="531" spans="1:33" x14ac:dyDescent="0.25">
      <c r="A531">
        <v>0.42813116920885402</v>
      </c>
      <c r="B531">
        <v>0.1</v>
      </c>
      <c r="C531">
        <v>7.3899999999999999E-3</v>
      </c>
      <c r="D531">
        <v>14.2084253667502</v>
      </c>
      <c r="E531">
        <v>15</v>
      </c>
      <c r="F531">
        <v>0.94722835778334502</v>
      </c>
      <c r="G531">
        <v>0.13448897295795501</v>
      </c>
      <c r="H531">
        <v>0.86539487303812102</v>
      </c>
      <c r="I531">
        <v>1.1615400392441501E-4</v>
      </c>
      <c r="J531">
        <f t="shared" si="68"/>
        <v>0.87131332294659969</v>
      </c>
      <c r="K531">
        <f t="shared" si="69"/>
        <v>6.2785682072178564E-2</v>
      </c>
      <c r="L531">
        <f t="shared" si="70"/>
        <v>3.9349658151163616</v>
      </c>
      <c r="M531" s="3">
        <f t="shared" si="71"/>
        <v>1.0000000000000004</v>
      </c>
      <c r="W531">
        <v>1.091E-2</v>
      </c>
      <c r="X531">
        <v>20.976173308693401</v>
      </c>
      <c r="Y531">
        <v>0.42813116920885402</v>
      </c>
      <c r="Z531">
        <v>0.05</v>
      </c>
      <c r="AA531">
        <v>6.5695177661234602E-2</v>
      </c>
      <c r="AB531">
        <v>0.93429532614824695</v>
      </c>
      <c r="AC531" s="1">
        <v>9.4961905183678397E-6</v>
      </c>
      <c r="AD531">
        <f t="shared" si="72"/>
        <v>1.1824665085525503</v>
      </c>
      <c r="AE531">
        <f t="shared" si="73"/>
        <v>2.9515823723368414E-2</v>
      </c>
      <c r="AF531">
        <f t="shared" si="74"/>
        <v>5.0224505808851996</v>
      </c>
      <c r="AG531" s="3">
        <f t="shared" si="75"/>
        <v>0.99999999999999989</v>
      </c>
    </row>
    <row r="532" spans="1:33" x14ac:dyDescent="0.25">
      <c r="A532">
        <v>0.42813116920885402</v>
      </c>
      <c r="B532">
        <v>0.1</v>
      </c>
      <c r="C532">
        <v>7.4999999999999997E-3</v>
      </c>
      <c r="D532">
        <v>14.4199174899359</v>
      </c>
      <c r="E532">
        <v>15</v>
      </c>
      <c r="F532">
        <v>0.96132783266239297</v>
      </c>
      <c r="G532">
        <v>0.135077336735099</v>
      </c>
      <c r="H532">
        <v>0.86482637848450805</v>
      </c>
      <c r="I532" s="1">
        <v>9.6284780393239696E-5</v>
      </c>
      <c r="J532">
        <f t="shared" si="68"/>
        <v>0.86941751075984774</v>
      </c>
      <c r="K532">
        <f t="shared" si="69"/>
        <v>6.3071072228256586E-2</v>
      </c>
      <c r="L532">
        <f t="shared" si="70"/>
        <v>4.0164423557997191</v>
      </c>
      <c r="M532" s="3">
        <f t="shared" si="71"/>
        <v>1.0000000000000002</v>
      </c>
      <c r="W532">
        <v>1.102E-2</v>
      </c>
      <c r="X532">
        <v>21.1876654318791</v>
      </c>
      <c r="Y532">
        <v>0.42813116920885402</v>
      </c>
      <c r="Z532">
        <v>0.05</v>
      </c>
      <c r="AA532">
        <v>6.5825737626494796E-2</v>
      </c>
      <c r="AB532">
        <v>0.93416603799948394</v>
      </c>
      <c r="AC532" s="1">
        <v>8.2243740210636707E-6</v>
      </c>
      <c r="AD532">
        <f t="shared" si="72"/>
        <v>1.1816042656009824</v>
      </c>
      <c r="AE532">
        <f t="shared" si="73"/>
        <v>2.9575925720391492E-2</v>
      </c>
      <c r="AF532">
        <f t="shared" si="74"/>
        <v>5.084897147425834</v>
      </c>
      <c r="AG532" s="3">
        <f t="shared" si="75"/>
        <v>0.99999999999999978</v>
      </c>
    </row>
    <row r="533" spans="1:33" x14ac:dyDescent="0.25">
      <c r="A533">
        <v>0.42813116920885402</v>
      </c>
      <c r="B533">
        <v>0.1</v>
      </c>
      <c r="C533">
        <v>7.6099999999999996E-3</v>
      </c>
      <c r="D533">
        <v>14.631409613121599</v>
      </c>
      <c r="E533">
        <v>15</v>
      </c>
      <c r="F533">
        <v>0.97542730754144102</v>
      </c>
      <c r="G533">
        <v>0.13567096786675101</v>
      </c>
      <c r="H533">
        <v>0.86424941199359795</v>
      </c>
      <c r="I533" s="1">
        <v>7.9620139651137998E-5</v>
      </c>
      <c r="J533">
        <f t="shared" si="68"/>
        <v>0.86751307676335165</v>
      </c>
      <c r="K533">
        <f t="shared" si="69"/>
        <v>6.3360907264899069E-2</v>
      </c>
      <c r="L533">
        <f t="shared" si="70"/>
        <v>4.0989770650128419</v>
      </c>
      <c r="M533" s="3">
        <f t="shared" si="71"/>
        <v>1.0000000000000002</v>
      </c>
      <c r="W533">
        <v>1.1129999999999999E-2</v>
      </c>
      <c r="X533">
        <v>21.3991575550649</v>
      </c>
      <c r="Y533">
        <v>0.42813116920885402</v>
      </c>
      <c r="Z533">
        <v>0.05</v>
      </c>
      <c r="AA533">
        <v>6.5956819835968405E-2</v>
      </c>
      <c r="AB533">
        <v>0.93403606241008497</v>
      </c>
      <c r="AC533" s="1">
        <v>7.1177539464626802E-6</v>
      </c>
      <c r="AD533">
        <f t="shared" si="72"/>
        <v>1.1807402923996544</v>
      </c>
      <c r="AE533">
        <f t="shared" si="73"/>
        <v>2.963635567209404E-2</v>
      </c>
      <c r="AF533">
        <f t="shared" si="74"/>
        <v>5.1476570291925983</v>
      </c>
      <c r="AG533" s="3">
        <f t="shared" si="75"/>
        <v>0.99999999999999978</v>
      </c>
    </row>
    <row r="534" spans="1:33" x14ac:dyDescent="0.25">
      <c r="A534">
        <v>0.42813116920885402</v>
      </c>
      <c r="B534">
        <v>0.1</v>
      </c>
      <c r="C534">
        <v>7.7200000000000003E-3</v>
      </c>
      <c r="D534">
        <v>14.842901736307301</v>
      </c>
      <c r="E534">
        <v>15</v>
      </c>
      <c r="F534">
        <v>0.98952678242048997</v>
      </c>
      <c r="G534">
        <v>0.136269938781203</v>
      </c>
      <c r="H534">
        <v>0.86366438589788896</v>
      </c>
      <c r="I534" s="1">
        <v>6.5675320907902096E-5</v>
      </c>
      <c r="J534">
        <f t="shared" si="68"/>
        <v>0.86559993918626044</v>
      </c>
      <c r="K534">
        <f t="shared" si="69"/>
        <v>6.3654988619135822E-2</v>
      </c>
      <c r="L534">
        <f t="shared" si="70"/>
        <v>4.1825977964529608</v>
      </c>
      <c r="M534" s="3">
        <f t="shared" si="71"/>
        <v>0.99999999999999989</v>
      </c>
      <c r="W534">
        <v>1.124E-2</v>
      </c>
      <c r="X534">
        <v>21.610649678250599</v>
      </c>
      <c r="Y534">
        <v>0.42813116920885402</v>
      </c>
      <c r="Z534">
        <v>0.05</v>
      </c>
      <c r="AA534">
        <v>6.6088427443232595E-2</v>
      </c>
      <c r="AB534">
        <v>0.93390541701033003</v>
      </c>
      <c r="AC534" s="1">
        <v>6.1555464367667199E-6</v>
      </c>
      <c r="AD534">
        <f t="shared" si="72"/>
        <v>1.1798745819297187</v>
      </c>
      <c r="AE534">
        <f t="shared" si="73"/>
        <v>2.9697105515616693E-2</v>
      </c>
      <c r="AF534">
        <f t="shared" si="74"/>
        <v>5.2107333880716071</v>
      </c>
      <c r="AG534" s="3">
        <f t="shared" si="75"/>
        <v>0.99999999999999944</v>
      </c>
    </row>
    <row r="535" spans="1:33" x14ac:dyDescent="0.25">
      <c r="A535">
        <v>0.42813116920885402</v>
      </c>
      <c r="B535">
        <v>0.1</v>
      </c>
      <c r="C535">
        <v>7.8300000000000002E-3</v>
      </c>
      <c r="D535">
        <v>15.0543938594931</v>
      </c>
      <c r="E535">
        <v>16</v>
      </c>
      <c r="F535">
        <v>0.94089961621831697</v>
      </c>
      <c r="G535">
        <v>0.13422657323866599</v>
      </c>
      <c r="H535">
        <v>0.86570394351385804</v>
      </c>
      <c r="I535" s="1">
        <v>6.9483247476971802E-5</v>
      </c>
      <c r="J535">
        <f t="shared" si="68"/>
        <v>0.87216149706956914</v>
      </c>
      <c r="K535">
        <f t="shared" si="69"/>
        <v>6.263060415025451E-2</v>
      </c>
      <c r="L535">
        <f t="shared" si="70"/>
        <v>4.1581198918891582</v>
      </c>
      <c r="M535" s="3">
        <f t="shared" si="71"/>
        <v>1.0000000000000011</v>
      </c>
      <c r="W535">
        <v>1.1350000000000001E-2</v>
      </c>
      <c r="X535">
        <v>21.822141801436299</v>
      </c>
      <c r="Y535">
        <v>0.42813116920885402</v>
      </c>
      <c r="Z535">
        <v>0.05</v>
      </c>
      <c r="AA535">
        <v>6.6220563627394799E-2</v>
      </c>
      <c r="AB535">
        <v>0.93377411687563405</v>
      </c>
      <c r="AC535" s="1">
        <v>5.3194969714878399E-6</v>
      </c>
      <c r="AD535">
        <f t="shared" si="72"/>
        <v>1.1790071271293188</v>
      </c>
      <c r="AE535">
        <f t="shared" si="73"/>
        <v>2.9758168372526532E-2</v>
      </c>
      <c r="AF535">
        <f t="shared" si="74"/>
        <v>5.2741294340275084</v>
      </c>
      <c r="AG535" s="3">
        <f t="shared" si="75"/>
        <v>1.0000000000000004</v>
      </c>
    </row>
    <row r="536" spans="1:33" x14ac:dyDescent="0.25">
      <c r="A536">
        <v>0.42813116920885402</v>
      </c>
      <c r="B536">
        <v>0.1</v>
      </c>
      <c r="C536">
        <v>7.9399999999999991E-3</v>
      </c>
      <c r="D536">
        <v>15.2658859826788</v>
      </c>
      <c r="E536">
        <v>16</v>
      </c>
      <c r="F536">
        <v>0.95411787391742497</v>
      </c>
      <c r="G536">
        <v>0.13477581640825401</v>
      </c>
      <c r="H536">
        <v>0.86516651935962396</v>
      </c>
      <c r="I536" s="1">
        <v>5.7664232122217202E-5</v>
      </c>
      <c r="J536">
        <f t="shared" si="68"/>
        <v>0.87038802874046273</v>
      </c>
      <c r="K536">
        <f t="shared" si="69"/>
        <v>6.290029544966963E-2</v>
      </c>
      <c r="L536">
        <f t="shared" si="70"/>
        <v>4.2390934868198755</v>
      </c>
      <c r="M536" s="3">
        <f t="shared" si="71"/>
        <v>1.0000000000000002</v>
      </c>
      <c r="W536">
        <v>1.146E-2</v>
      </c>
      <c r="X536">
        <v>22.033633924621999</v>
      </c>
      <c r="Y536">
        <v>0.42813116920885402</v>
      </c>
      <c r="Z536">
        <v>0.05</v>
      </c>
      <c r="AA536">
        <v>6.6353231593357598E-2</v>
      </c>
      <c r="AB536">
        <v>0.93364217482357903</v>
      </c>
      <c r="AC536" s="1">
        <v>4.59358306351944E-6</v>
      </c>
      <c r="AD536">
        <f t="shared" si="72"/>
        <v>1.1781379208931997</v>
      </c>
      <c r="AE536">
        <f t="shared" si="73"/>
        <v>2.9819538411428464E-2</v>
      </c>
      <c r="AF536">
        <f t="shared" si="74"/>
        <v>5.3378484260826813</v>
      </c>
      <c r="AG536" s="3">
        <f t="shared" si="75"/>
        <v>1.0000000000000002</v>
      </c>
    </row>
    <row r="537" spans="1:33" x14ac:dyDescent="0.25">
      <c r="A537">
        <v>0.42813116920885402</v>
      </c>
      <c r="B537">
        <v>0.1</v>
      </c>
      <c r="C537">
        <v>8.0499999999999999E-3</v>
      </c>
      <c r="D537">
        <v>15.477378105864499</v>
      </c>
      <c r="E537">
        <v>16</v>
      </c>
      <c r="F537">
        <v>0.96733613161653298</v>
      </c>
      <c r="G537">
        <v>0.135329657090074</v>
      </c>
      <c r="H537">
        <v>0.86462259504927297</v>
      </c>
      <c r="I537" s="1">
        <v>4.7747860653998802E-5</v>
      </c>
      <c r="J537">
        <f t="shared" si="68"/>
        <v>0.86860701863394851</v>
      </c>
      <c r="K537">
        <f t="shared" si="69"/>
        <v>6.3173419303180281E-2</v>
      </c>
      <c r="L537">
        <f t="shared" si="70"/>
        <v>4.3210460822368262</v>
      </c>
      <c r="M537" s="3">
        <f t="shared" si="71"/>
        <v>1.0000000000000009</v>
      </c>
      <c r="W537">
        <v>1.157E-2</v>
      </c>
      <c r="X537">
        <v>22.245126047807801</v>
      </c>
      <c r="Y537">
        <v>0.42813116920885402</v>
      </c>
      <c r="Z537">
        <v>0.05</v>
      </c>
      <c r="AA537">
        <v>6.6486434572086403E-2</v>
      </c>
      <c r="AB537">
        <v>0.93350960167725905</v>
      </c>
      <c r="AC537" s="1">
        <v>3.9637506538801499E-6</v>
      </c>
      <c r="AD537">
        <f t="shared" si="72"/>
        <v>1.1772669560723201</v>
      </c>
      <c r="AE537">
        <f t="shared" si="73"/>
        <v>2.9881210726145132E-2</v>
      </c>
      <c r="AF537">
        <f t="shared" si="74"/>
        <v>5.4018936733214575</v>
      </c>
      <c r="AG537" s="3">
        <f t="shared" si="75"/>
        <v>0.99999999999999933</v>
      </c>
    </row>
    <row r="538" spans="1:33" x14ac:dyDescent="0.25">
      <c r="A538">
        <v>0.42813116920885402</v>
      </c>
      <c r="B538">
        <v>0.1</v>
      </c>
      <c r="C538">
        <v>8.1600000000000006E-3</v>
      </c>
      <c r="D538">
        <v>15.6888702290503</v>
      </c>
      <c r="E538">
        <v>16</v>
      </c>
      <c r="F538">
        <v>0.98055438931564098</v>
      </c>
      <c r="G538">
        <v>0.13588815434343099</v>
      </c>
      <c r="H538">
        <v>0.86407240007604802</v>
      </c>
      <c r="I538" s="1">
        <v>3.9445580521783902E-5</v>
      </c>
      <c r="J538">
        <f t="shared" si="68"/>
        <v>0.86681839998203492</v>
      </c>
      <c r="K538">
        <f t="shared" si="69"/>
        <v>6.3449866738482047E-2</v>
      </c>
      <c r="L538">
        <f t="shared" si="70"/>
        <v>4.4040016480317545</v>
      </c>
      <c r="M538" s="3">
        <f t="shared" si="71"/>
        <v>1.0000000000000007</v>
      </c>
      <c r="W538">
        <v>1.1679999999999999E-2</v>
      </c>
      <c r="X538">
        <v>22.456618170993501</v>
      </c>
      <c r="Y538">
        <v>0.42813116920885402</v>
      </c>
      <c r="Z538">
        <v>0.05</v>
      </c>
      <c r="AA538">
        <v>6.6620175820879299E-2</v>
      </c>
      <c r="AB538">
        <v>0.93337640649859299</v>
      </c>
      <c r="AC538" s="1">
        <v>3.41768052817763E-6</v>
      </c>
      <c r="AD538">
        <f t="shared" si="72"/>
        <v>1.1763942254734683</v>
      </c>
      <c r="AE538">
        <f t="shared" si="73"/>
        <v>2.994318122777791E-2</v>
      </c>
      <c r="AF538">
        <f t="shared" si="74"/>
        <v>5.466268535920153</v>
      </c>
      <c r="AG538" s="3">
        <f t="shared" si="75"/>
        <v>1.0000000000000004</v>
      </c>
    </row>
    <row r="539" spans="1:33" x14ac:dyDescent="0.25">
      <c r="A539">
        <v>0.42813116920885402</v>
      </c>
      <c r="B539">
        <v>0.1</v>
      </c>
      <c r="C539">
        <v>8.2699999999999996E-3</v>
      </c>
      <c r="D539">
        <v>15.900362352236</v>
      </c>
      <c r="E539">
        <v>16</v>
      </c>
      <c r="F539">
        <v>0.99377264701474899</v>
      </c>
      <c r="G539">
        <v>0.13645136825597201</v>
      </c>
      <c r="H539">
        <v>0.86351612189467197</v>
      </c>
      <c r="I539" s="1">
        <v>3.2509849355901702E-5</v>
      </c>
      <c r="J539">
        <f t="shared" si="68"/>
        <v>0.86502210511655309</v>
      </c>
      <c r="K539">
        <f t="shared" si="69"/>
        <v>6.3729549718372039E-2</v>
      </c>
      <c r="L539">
        <f t="shared" si="70"/>
        <v>4.4879850429324248</v>
      </c>
      <c r="M539" s="3">
        <f t="shared" si="71"/>
        <v>0.99999999999999989</v>
      </c>
      <c r="W539">
        <v>1.179E-2</v>
      </c>
      <c r="X539">
        <v>22.668110294179201</v>
      </c>
      <c r="Y539">
        <v>0.42813116920885402</v>
      </c>
      <c r="Z539">
        <v>0.05</v>
      </c>
      <c r="AA539">
        <v>6.6754458623639198E-2</v>
      </c>
      <c r="AB539">
        <v>0.93324259679489796</v>
      </c>
      <c r="AC539" s="1">
        <v>2.94458146332087E-6</v>
      </c>
      <c r="AD539">
        <f t="shared" si="72"/>
        <v>1.1755197218588778</v>
      </c>
      <c r="AE539">
        <f t="shared" si="73"/>
        <v>3.00054465491283E-2</v>
      </c>
      <c r="AF539">
        <f t="shared" si="74"/>
        <v>5.5309764262037664</v>
      </c>
      <c r="AG539" s="3">
        <f t="shared" si="75"/>
        <v>1.0000000000000004</v>
      </c>
    </row>
    <row r="540" spans="1:33" x14ac:dyDescent="0.25">
      <c r="A540">
        <v>0.42813116920885402</v>
      </c>
      <c r="B540">
        <v>0.1</v>
      </c>
      <c r="C540">
        <v>8.3800000000000003E-3</v>
      </c>
      <c r="D540">
        <v>16.111854475421701</v>
      </c>
      <c r="E540">
        <v>17</v>
      </c>
      <c r="F540">
        <v>0.947756145613041</v>
      </c>
      <c r="G540">
        <v>0.134510904875635</v>
      </c>
      <c r="H540">
        <v>0.86545458122435903</v>
      </c>
      <c r="I540" s="1">
        <v>3.4513900006034901E-5</v>
      </c>
      <c r="J540">
        <f t="shared" si="68"/>
        <v>0.87124250573341877</v>
      </c>
      <c r="K540">
        <f t="shared" si="69"/>
        <v>6.2755718824070481E-2</v>
      </c>
      <c r="L540">
        <f t="shared" si="70"/>
        <v>4.4620059634728886</v>
      </c>
      <c r="M540" s="3">
        <f t="shared" si="71"/>
        <v>1</v>
      </c>
      <c r="W540">
        <v>1.1900000000000001E-2</v>
      </c>
      <c r="X540">
        <v>22.879602417365</v>
      </c>
      <c r="Y540">
        <v>0.42813116920885402</v>
      </c>
      <c r="Z540">
        <v>0.05</v>
      </c>
      <c r="AA540">
        <v>6.6889286291149194E-2</v>
      </c>
      <c r="AB540">
        <v>0.93310817870169105</v>
      </c>
      <c r="AC540" s="1">
        <v>2.5350071597429302E-6</v>
      </c>
      <c r="AD540">
        <f t="shared" si="72"/>
        <v>1.174643437945845</v>
      </c>
      <c r="AE540">
        <f t="shared" si="73"/>
        <v>3.0068003960109228E-2</v>
      </c>
      <c r="AF540">
        <f t="shared" si="74"/>
        <v>5.5960208097300708</v>
      </c>
      <c r="AG540" s="3">
        <f t="shared" si="75"/>
        <v>1</v>
      </c>
    </row>
    <row r="541" spans="1:33" x14ac:dyDescent="0.25">
      <c r="A541">
        <v>0.42813116920885402</v>
      </c>
      <c r="B541">
        <v>0.1</v>
      </c>
      <c r="C541">
        <v>8.4899999999999993E-3</v>
      </c>
      <c r="D541">
        <v>16.323346598607401</v>
      </c>
      <c r="E541">
        <v>17</v>
      </c>
      <c r="F541">
        <v>0.96019685874161398</v>
      </c>
      <c r="G541">
        <v>0.13502994962260001</v>
      </c>
      <c r="H541">
        <v>0.864941438369767</v>
      </c>
      <c r="I541" s="1">
        <v>2.8612007633061101E-5</v>
      </c>
      <c r="J541">
        <f t="shared" si="68"/>
        <v>0.86956989436978516</v>
      </c>
      <c r="K541">
        <f t="shared" si="69"/>
        <v>6.3013295834403973E-2</v>
      </c>
      <c r="L541">
        <f t="shared" si="70"/>
        <v>4.5434516677672736</v>
      </c>
      <c r="M541" s="3">
        <f t="shared" si="71"/>
        <v>1.0000000000000002</v>
      </c>
      <c r="W541">
        <v>1.201E-2</v>
      </c>
      <c r="X541">
        <v>23.091094540550699</v>
      </c>
      <c r="Y541">
        <v>0.42813116920885402</v>
      </c>
      <c r="Z541">
        <v>0.05</v>
      </c>
      <c r="AA541">
        <v>6.7024662161350695E-2</v>
      </c>
      <c r="AB541">
        <v>0.93297315714432305</v>
      </c>
      <c r="AC541" s="1">
        <v>2.1806943261039802E-6</v>
      </c>
      <c r="AD541">
        <f t="shared" si="72"/>
        <v>1.1737653664063428</v>
      </c>
      <c r="AE541">
        <f t="shared" si="73"/>
        <v>3.0130851292943892E-2</v>
      </c>
      <c r="AF541">
        <f t="shared" si="74"/>
        <v>5.6614052064020459</v>
      </c>
      <c r="AG541" s="3">
        <f t="shared" si="75"/>
        <v>0.99999999999999989</v>
      </c>
    </row>
    <row r="542" spans="1:33" x14ac:dyDescent="0.25">
      <c r="A542">
        <v>0.42813116920885402</v>
      </c>
      <c r="B542">
        <v>0.1</v>
      </c>
      <c r="C542">
        <v>8.6E-3</v>
      </c>
      <c r="D542">
        <v>16.5348387217932</v>
      </c>
      <c r="E542">
        <v>17</v>
      </c>
      <c r="F542">
        <v>0.97263757187018596</v>
      </c>
      <c r="G542">
        <v>0.13555309087648501</v>
      </c>
      <c r="H542">
        <v>0.86442324060931297</v>
      </c>
      <c r="I542" s="1">
        <v>2.3668514201924601E-5</v>
      </c>
      <c r="J542">
        <f t="shared" si="68"/>
        <v>0.86789057520413415</v>
      </c>
      <c r="K542">
        <f t="shared" si="69"/>
        <v>6.3273565328017395E-2</v>
      </c>
      <c r="L542">
        <f t="shared" si="70"/>
        <v>4.6258290041815453</v>
      </c>
      <c r="M542" s="3">
        <f t="shared" si="71"/>
        <v>0.99999999999999989</v>
      </c>
      <c r="W542">
        <v>1.2120000000000001E-2</v>
      </c>
      <c r="X542">
        <v>23.302586663736399</v>
      </c>
      <c r="Y542">
        <v>0.42813116920885402</v>
      </c>
      <c r="Z542">
        <v>0.05</v>
      </c>
      <c r="AA542">
        <v>6.7160589599625106E-2</v>
      </c>
      <c r="AB542">
        <v>0.93283753598081098</v>
      </c>
      <c r="AC542" s="1">
        <v>1.87441956351732E-6</v>
      </c>
      <c r="AD542">
        <f t="shared" si="72"/>
        <v>1.1728854998666312</v>
      </c>
      <c r="AE542">
        <f t="shared" si="73"/>
        <v>3.0193986876058884E-2</v>
      </c>
      <c r="AF542">
        <f t="shared" si="74"/>
        <v>5.7271331916095143</v>
      </c>
      <c r="AG542" s="3">
        <f t="shared" si="75"/>
        <v>0.99999999999999967</v>
      </c>
    </row>
    <row r="543" spans="1:33" x14ac:dyDescent="0.25">
      <c r="A543">
        <v>0.42813116920885402</v>
      </c>
      <c r="B543">
        <v>0.1</v>
      </c>
      <c r="C543">
        <v>8.7100000000000007E-3</v>
      </c>
      <c r="D543">
        <v>16.7463308449789</v>
      </c>
      <c r="E543">
        <v>17</v>
      </c>
      <c r="F543">
        <v>0.98507828499875805</v>
      </c>
      <c r="G543">
        <v>0.136080378233252</v>
      </c>
      <c r="H543">
        <v>0.86390008555015796</v>
      </c>
      <c r="I543" s="1">
        <v>1.95362165896819E-5</v>
      </c>
      <c r="J543">
        <f t="shared" si="68"/>
        <v>0.86620449227918861</v>
      </c>
      <c r="K543">
        <f t="shared" si="69"/>
        <v>6.3536482988007292E-2</v>
      </c>
      <c r="L543">
        <f t="shared" si="70"/>
        <v>4.7091595385352356</v>
      </c>
      <c r="M543" s="3">
        <f t="shared" si="71"/>
        <v>0.99999999999999967</v>
      </c>
      <c r="W543">
        <v>1.223E-2</v>
      </c>
      <c r="X543">
        <v>23.514078786922099</v>
      </c>
      <c r="Y543">
        <v>0.42813116920885402</v>
      </c>
      <c r="Z543">
        <v>0.05</v>
      </c>
      <c r="AA543">
        <v>6.7297071999077904E-2</v>
      </c>
      <c r="AB543">
        <v>0.93270131812797397</v>
      </c>
      <c r="AC543" s="1">
        <v>1.60987294784596E-6</v>
      </c>
      <c r="AD543">
        <f t="shared" si="72"/>
        <v>1.1720038309068723</v>
      </c>
      <c r="AE543">
        <f t="shared" si="73"/>
        <v>3.0257409475699378E-2</v>
      </c>
      <c r="AF543">
        <f t="shared" si="74"/>
        <v>5.7932083974008828</v>
      </c>
      <c r="AG543" s="3">
        <f t="shared" si="75"/>
        <v>0.99999999999999967</v>
      </c>
    </row>
    <row r="544" spans="1:33" x14ac:dyDescent="0.25">
      <c r="A544">
        <v>0.42813116920885402</v>
      </c>
      <c r="B544">
        <v>0.1</v>
      </c>
      <c r="C544">
        <v>8.8199999999999997E-3</v>
      </c>
      <c r="D544">
        <v>16.957822968164599</v>
      </c>
      <c r="E544">
        <v>17</v>
      </c>
      <c r="F544">
        <v>0.99751899812733003</v>
      </c>
      <c r="G544">
        <v>0.13661186210571399</v>
      </c>
      <c r="H544">
        <v>0.86337204869586104</v>
      </c>
      <c r="I544" s="1">
        <v>1.6089198425560499E-5</v>
      </c>
      <c r="J544">
        <f t="shared" si="68"/>
        <v>0.86451158891665114</v>
      </c>
      <c r="K544">
        <f t="shared" si="69"/>
        <v>6.3802015551938443E-2</v>
      </c>
      <c r="L544">
        <f t="shared" si="70"/>
        <v>4.7934655921985172</v>
      </c>
      <c r="M544" s="3">
        <f t="shared" si="71"/>
        <v>1.0000000000000007</v>
      </c>
      <c r="W544">
        <v>1.234E-2</v>
      </c>
      <c r="X544">
        <v>23.725570910107901</v>
      </c>
      <c r="Y544">
        <v>0.42813116920885402</v>
      </c>
      <c r="Z544">
        <v>0.05</v>
      </c>
      <c r="AA544">
        <v>6.7434112780827102E-2</v>
      </c>
      <c r="AB544">
        <v>0.93256450567273796</v>
      </c>
      <c r="AC544" s="1">
        <v>1.3815464343438999E-6</v>
      </c>
      <c r="AD544">
        <f t="shared" si="72"/>
        <v>1.1711203520607345</v>
      </c>
      <c r="AE544">
        <f t="shared" si="73"/>
        <v>3.0321118244404647E-2</v>
      </c>
      <c r="AF544">
        <f t="shared" si="74"/>
        <v>5.8596345136859957</v>
      </c>
      <c r="AG544" s="3">
        <f t="shared" si="75"/>
        <v>0.99999999999999944</v>
      </c>
    </row>
    <row r="545" spans="1:33" x14ac:dyDescent="0.25">
      <c r="A545">
        <v>0.42813116920885402</v>
      </c>
      <c r="B545">
        <v>0.1</v>
      </c>
      <c r="C545">
        <v>8.9300000000000004E-3</v>
      </c>
      <c r="D545">
        <v>17.169315091350299</v>
      </c>
      <c r="E545">
        <v>18</v>
      </c>
      <c r="F545">
        <v>0.95385083840835205</v>
      </c>
      <c r="G545">
        <v>0.13476467570192799</v>
      </c>
      <c r="H545">
        <v>0.865218190014855</v>
      </c>
      <c r="I545" s="1">
        <v>1.7134283217244499E-5</v>
      </c>
      <c r="J545">
        <f t="shared" si="68"/>
        <v>0.87042392944871461</v>
      </c>
      <c r="K545">
        <f t="shared" si="69"/>
        <v>6.2874358696613189E-2</v>
      </c>
      <c r="L545">
        <f t="shared" si="70"/>
        <v>4.766134058803801</v>
      </c>
      <c r="M545" s="3">
        <f t="shared" si="71"/>
        <v>1.0000000000000002</v>
      </c>
      <c r="W545">
        <v>1.2449999999999999E-2</v>
      </c>
      <c r="X545">
        <v>23.937063033293601</v>
      </c>
      <c r="Y545">
        <v>0.42813116920885402</v>
      </c>
      <c r="Z545">
        <v>0.05</v>
      </c>
      <c r="AA545">
        <v>6.7571715394294296E-2</v>
      </c>
      <c r="AB545">
        <v>0.93242709997029405</v>
      </c>
      <c r="AC545" s="1">
        <v>1.1846354113927301E-6</v>
      </c>
      <c r="AD545">
        <f t="shared" si="72"/>
        <v>1.1702350558149981</v>
      </c>
      <c r="AE545">
        <f t="shared" si="73"/>
        <v>3.038511267556546E-2</v>
      </c>
      <c r="AF545">
        <f t="shared" si="74"/>
        <v>5.9264152894710325</v>
      </c>
      <c r="AG545" s="3">
        <f t="shared" si="75"/>
        <v>0.99999999999999978</v>
      </c>
    </row>
    <row r="546" spans="1:33" x14ac:dyDescent="0.25">
      <c r="A546">
        <v>0.42813116920885402</v>
      </c>
      <c r="B546">
        <v>0.1</v>
      </c>
      <c r="C546">
        <v>9.0399999999999994E-3</v>
      </c>
      <c r="D546">
        <v>17.380807214536102</v>
      </c>
      <c r="E546">
        <v>18</v>
      </c>
      <c r="F546">
        <v>0.96560040080755905</v>
      </c>
      <c r="G546">
        <v>0.13525666653125201</v>
      </c>
      <c r="H546">
        <v>0.86472914302764203</v>
      </c>
      <c r="I546" s="1">
        <v>1.41904411053627E-5</v>
      </c>
      <c r="J546">
        <f t="shared" si="68"/>
        <v>0.86884132018527638</v>
      </c>
      <c r="K546">
        <f t="shared" si="69"/>
        <v>6.311990422223597E-2</v>
      </c>
      <c r="L546">
        <f t="shared" si="70"/>
        <v>4.8480041044264244</v>
      </c>
      <c r="M546" s="3">
        <f t="shared" si="71"/>
        <v>0.99999999999999944</v>
      </c>
      <c r="W546">
        <v>1.256E-2</v>
      </c>
      <c r="X546">
        <v>24.148555156479301</v>
      </c>
      <c r="Y546">
        <v>0.42813116920885402</v>
      </c>
      <c r="Z546">
        <v>0.05</v>
      </c>
      <c r="AA546">
        <v>6.7709883317500205E-2</v>
      </c>
      <c r="AB546">
        <v>0.93228910173058799</v>
      </c>
      <c r="AC546" s="1">
        <v>1.01495191160022E-6</v>
      </c>
      <c r="AD546">
        <f t="shared" si="72"/>
        <v>1.1693479346091544</v>
      </c>
      <c r="AE546">
        <f t="shared" si="73"/>
        <v>3.0449392563380504E-2</v>
      </c>
      <c r="AF546">
        <f t="shared" si="74"/>
        <v>5.9935545341265462</v>
      </c>
      <c r="AG546" s="3">
        <f t="shared" si="75"/>
        <v>0.99999999999999978</v>
      </c>
    </row>
    <row r="547" spans="1:33" x14ac:dyDescent="0.25">
      <c r="A547">
        <v>0.42813116920885402</v>
      </c>
      <c r="B547">
        <v>0.1</v>
      </c>
      <c r="C547">
        <v>9.1500000000000001E-3</v>
      </c>
      <c r="D547">
        <v>17.592299337721801</v>
      </c>
      <c r="E547">
        <v>18</v>
      </c>
      <c r="F547">
        <v>0.97734996320676604</v>
      </c>
      <c r="G547">
        <v>0.135752330471169</v>
      </c>
      <c r="H547">
        <v>0.86423594116960401</v>
      </c>
      <c r="I547" s="1">
        <v>1.1728359226266301E-5</v>
      </c>
      <c r="J547">
        <f t="shared" ref="J547:J600" si="76">-LOG(G547)</f>
        <v>0.86725270610684002</v>
      </c>
      <c r="K547">
        <f t="shared" ref="K547:K600" si="77">-LOG(H547)</f>
        <v>6.3367676549367313E-2</v>
      </c>
      <c r="L547">
        <f t="shared" ref="L547:L600" si="78">-LOG(I547)</f>
        <v>4.9307627405545862</v>
      </c>
      <c r="M547" s="3">
        <f t="shared" ref="M547:M600" si="79">G547+H547+I547</f>
        <v>0.99999999999999922</v>
      </c>
      <c r="W547">
        <v>1.2670000000000001E-2</v>
      </c>
      <c r="X547">
        <v>24.360047279665</v>
      </c>
      <c r="Y547">
        <v>0.42813116920885402</v>
      </c>
      <c r="Z547">
        <v>0.05</v>
      </c>
      <c r="AA547">
        <v>6.7848620057362502E-2</v>
      </c>
      <c r="AB547">
        <v>0.93215051109448599</v>
      </c>
      <c r="AC547" s="1">
        <v>8.6884815116120997E-7</v>
      </c>
      <c r="AD547">
        <f t="shared" si="72"/>
        <v>1.1684589808350065</v>
      </c>
      <c r="AE547">
        <f t="shared" si="73"/>
        <v>3.0513957967590318E-2</v>
      </c>
      <c r="AF547">
        <f t="shared" si="74"/>
        <v>6.0610561186896907</v>
      </c>
      <c r="AG547" s="3">
        <f t="shared" si="75"/>
        <v>0.99999999999999967</v>
      </c>
    </row>
    <row r="548" spans="1:33" x14ac:dyDescent="0.25">
      <c r="A548">
        <v>0.42813116920885402</v>
      </c>
      <c r="B548">
        <v>0.1</v>
      </c>
      <c r="C548">
        <v>9.2599999999999991E-3</v>
      </c>
      <c r="D548">
        <v>17.803791460907501</v>
      </c>
      <c r="E548">
        <v>18</v>
      </c>
      <c r="F548">
        <v>0.98909952560597303</v>
      </c>
      <c r="G548">
        <v>0.136251709577976</v>
      </c>
      <c r="H548">
        <v>0.86373861721400202</v>
      </c>
      <c r="I548" s="1">
        <v>9.6732080221518998E-6</v>
      </c>
      <c r="J548">
        <f t="shared" si="76"/>
        <v>0.86565803983573508</v>
      </c>
      <c r="K548">
        <f t="shared" si="77"/>
        <v>6.3617662933196775E-2</v>
      </c>
      <c r="L548">
        <f t="shared" si="78"/>
        <v>5.0144294726317762</v>
      </c>
      <c r="M548" s="3">
        <f t="shared" si="79"/>
        <v>1.0000000000000002</v>
      </c>
      <c r="W548">
        <v>1.278E-2</v>
      </c>
      <c r="X548">
        <v>24.571539402850799</v>
      </c>
      <c r="Y548">
        <v>0.42813116920885402</v>
      </c>
      <c r="Z548">
        <v>0.05</v>
      </c>
      <c r="AA548">
        <v>6.7987929149998794E-2</v>
      </c>
      <c r="AB548">
        <v>0.93201132770078798</v>
      </c>
      <c r="AC548" s="1">
        <v>7.4314921401013998E-7</v>
      </c>
      <c r="AD548">
        <f t="shared" si="72"/>
        <v>1.1675681868362591</v>
      </c>
      <c r="AE548">
        <f t="shared" si="73"/>
        <v>3.0578809182447281E-2</v>
      </c>
      <c r="AF548">
        <f t="shared" si="74"/>
        <v>6.128923977201687</v>
      </c>
      <c r="AG548" s="3">
        <f t="shared" si="75"/>
        <v>1.0000000000000007</v>
      </c>
    </row>
    <row r="549" spans="1:33" x14ac:dyDescent="0.25">
      <c r="A549">
        <v>0.42813116920885402</v>
      </c>
      <c r="B549">
        <v>0.1</v>
      </c>
      <c r="C549">
        <v>9.3699999999999999E-3</v>
      </c>
      <c r="D549">
        <v>18.015283584093201</v>
      </c>
      <c r="E549">
        <v>19</v>
      </c>
      <c r="F549">
        <v>0.94817282021543403</v>
      </c>
      <c r="G549">
        <v>0.13452822351197899</v>
      </c>
      <c r="H549">
        <v>0.86546152107528096</v>
      </c>
      <c r="I549" s="1">
        <v>1.0255412739985701E-5</v>
      </c>
      <c r="J549">
        <f t="shared" si="76"/>
        <v>0.87118659276452282</v>
      </c>
      <c r="K549">
        <f t="shared" si="77"/>
        <v>6.2752236345680404E-2</v>
      </c>
      <c r="L549">
        <f t="shared" si="78"/>
        <v>4.9890468563008676</v>
      </c>
      <c r="M549" s="3">
        <f t="shared" si="79"/>
        <v>1</v>
      </c>
      <c r="W549">
        <v>1.289E-2</v>
      </c>
      <c r="X549">
        <v>24.783031526036499</v>
      </c>
      <c r="Y549">
        <v>0.42813116920885402</v>
      </c>
      <c r="Z549">
        <v>0.05</v>
      </c>
      <c r="AA549">
        <v>6.8127814161032502E-2</v>
      </c>
      <c r="AB549">
        <v>0.93187155074514005</v>
      </c>
      <c r="AC549" s="1">
        <v>6.3509382762057902E-7</v>
      </c>
      <c r="AD549">
        <f t="shared" si="72"/>
        <v>1.1666755449081081</v>
      </c>
      <c r="AE549">
        <f t="shared" si="73"/>
        <v>3.0643946709435609E-2</v>
      </c>
      <c r="AF549">
        <f t="shared" si="74"/>
        <v>6.1971621080818187</v>
      </c>
      <c r="AG549" s="3">
        <f t="shared" si="75"/>
        <v>1.0000000000000002</v>
      </c>
    </row>
    <row r="550" spans="1:33" x14ac:dyDescent="0.25">
      <c r="A550">
        <v>0.42813116920885402</v>
      </c>
      <c r="B550">
        <v>0.1</v>
      </c>
      <c r="C550">
        <v>9.4800000000000006E-3</v>
      </c>
      <c r="D550">
        <v>18.226775707279</v>
      </c>
      <c r="E550">
        <v>19</v>
      </c>
      <c r="F550">
        <v>0.95930398459362998</v>
      </c>
      <c r="G550">
        <v>0.13499256184488501</v>
      </c>
      <c r="H550">
        <v>0.86499893594663901</v>
      </c>
      <c r="I550" s="1">
        <v>8.5022084767391501E-6</v>
      </c>
      <c r="J550">
        <f t="shared" si="76"/>
        <v>0.86969016068067728</v>
      </c>
      <c r="K550">
        <f t="shared" si="77"/>
        <v>6.2984426769622029E-2</v>
      </c>
      <c r="L550">
        <f t="shared" si="78"/>
        <v>5.0704682502054794</v>
      </c>
      <c r="M550" s="3">
        <f t="shared" si="79"/>
        <v>1.0000000000000009</v>
      </c>
      <c r="W550">
        <v>1.2999999999999999E-2</v>
      </c>
      <c r="X550">
        <v>24.994523649222199</v>
      </c>
      <c r="Y550">
        <v>0.42813116920885402</v>
      </c>
      <c r="Z550">
        <v>0.05</v>
      </c>
      <c r="AA550">
        <v>6.8268278685902503E-2</v>
      </c>
      <c r="AB550">
        <v>0.93173117903180402</v>
      </c>
      <c r="AC550" s="1">
        <v>5.4228229386988803E-7</v>
      </c>
      <c r="AD550">
        <f t="shared" si="72"/>
        <v>1.1657810472968289</v>
      </c>
      <c r="AE550">
        <f t="shared" si="73"/>
        <v>3.07093712332983E-2</v>
      </c>
      <c r="AF550">
        <f t="shared" si="74"/>
        <v>6.2657745755389875</v>
      </c>
      <c r="AG550" s="3">
        <f t="shared" si="75"/>
        <v>1.0000000000000004</v>
      </c>
    </row>
    <row r="551" spans="1:33" x14ac:dyDescent="0.25">
      <c r="A551">
        <v>0.42813116920885402</v>
      </c>
      <c r="B551">
        <v>0.1</v>
      </c>
      <c r="C551">
        <v>9.5899999999999996E-3</v>
      </c>
      <c r="D551">
        <v>18.438267830464699</v>
      </c>
      <c r="E551">
        <v>19</v>
      </c>
      <c r="F551">
        <v>0.97043514897182603</v>
      </c>
      <c r="G551">
        <v>0.135460176828648</v>
      </c>
      <c r="H551">
        <v>0.864532787942487</v>
      </c>
      <c r="I551" s="1">
        <v>7.0352288649887404E-6</v>
      </c>
      <c r="J551">
        <f t="shared" si="76"/>
        <v>0.86818836180469117</v>
      </c>
      <c r="K551">
        <f t="shared" si="77"/>
        <v>6.3218531189979527E-2</v>
      </c>
      <c r="L551">
        <f t="shared" si="78"/>
        <v>5.1527217698447334</v>
      </c>
      <c r="M551" s="3">
        <f t="shared" si="79"/>
        <v>1</v>
      </c>
      <c r="W551">
        <v>1.311E-2</v>
      </c>
      <c r="X551">
        <v>25.206015772407898</v>
      </c>
      <c r="Y551">
        <v>0.42813116920885402</v>
      </c>
      <c r="Z551">
        <v>0.05</v>
      </c>
      <c r="AA551">
        <v>6.8409326350177393E-2</v>
      </c>
      <c r="AB551">
        <v>0.93159021101908002</v>
      </c>
      <c r="AC551" s="1">
        <v>4.6263074257546799E-7</v>
      </c>
      <c r="AD551">
        <f t="shared" si="72"/>
        <v>1.1648846861993529</v>
      </c>
      <c r="AE551">
        <f t="shared" si="73"/>
        <v>3.077508360100319E-2</v>
      </c>
      <c r="AF551">
        <f t="shared" si="74"/>
        <v>6.3347655110222378</v>
      </c>
      <c r="AG551" s="3">
        <f t="shared" si="75"/>
        <v>1</v>
      </c>
    </row>
    <row r="552" spans="1:33" x14ac:dyDescent="0.25">
      <c r="A552">
        <v>0.42813116920885402</v>
      </c>
      <c r="B552">
        <v>0.1</v>
      </c>
      <c r="C552">
        <v>9.7000000000000003E-3</v>
      </c>
      <c r="D552">
        <v>18.649759953650399</v>
      </c>
      <c r="E552">
        <v>19</v>
      </c>
      <c r="F552">
        <v>0.98156631335002198</v>
      </c>
      <c r="G552">
        <v>0.135931103912908</v>
      </c>
      <c r="H552">
        <v>0.86406308609695404</v>
      </c>
      <c r="I552" s="1">
        <v>5.8099901376158797E-6</v>
      </c>
      <c r="J552">
        <f t="shared" si="76"/>
        <v>0.8666811561289034</v>
      </c>
      <c r="K552">
        <f t="shared" si="77"/>
        <v>6.3454548095652805E-2</v>
      </c>
      <c r="L552">
        <f t="shared" si="78"/>
        <v>5.2358246048183847</v>
      </c>
      <c r="M552" s="3">
        <f t="shared" si="79"/>
        <v>0.99999999999999967</v>
      </c>
      <c r="W552">
        <v>1.3220000000000001E-2</v>
      </c>
      <c r="X552">
        <v>25.417507895593701</v>
      </c>
      <c r="Y552">
        <v>0.42813116920885402</v>
      </c>
      <c r="Z552">
        <v>0.05</v>
      </c>
      <c r="AA552">
        <v>6.8550960809872899E-2</v>
      </c>
      <c r="AB552">
        <v>0.93144864485915901</v>
      </c>
      <c r="AC552" s="1">
        <v>3.9433096838207902E-7</v>
      </c>
      <c r="AD552">
        <f t="shared" si="72"/>
        <v>1.1639864537628466</v>
      </c>
      <c r="AE552">
        <f t="shared" si="73"/>
        <v>3.0841084803288663E-2</v>
      </c>
      <c r="AF552">
        <f t="shared" si="74"/>
        <v>6.40413911471141</v>
      </c>
      <c r="AG552" s="3">
        <f t="shared" si="75"/>
        <v>1.0000000000000002</v>
      </c>
    </row>
    <row r="553" spans="1:33" x14ac:dyDescent="0.25">
      <c r="A553">
        <v>0.42813116920885402</v>
      </c>
      <c r="B553">
        <v>0.1</v>
      </c>
      <c r="C553">
        <v>9.8099999999999993E-3</v>
      </c>
      <c r="D553">
        <v>18.861252076836202</v>
      </c>
      <c r="E553">
        <v>19</v>
      </c>
      <c r="F553">
        <v>0.99269747772821804</v>
      </c>
      <c r="G553">
        <v>0.13640537906960501</v>
      </c>
      <c r="H553">
        <v>0.86358983236394404</v>
      </c>
      <c r="I553" s="1">
        <v>4.7885664511130202E-6</v>
      </c>
      <c r="J553">
        <f t="shared" si="76"/>
        <v>0.86516850318258076</v>
      </c>
      <c r="K553">
        <f t="shared" si="77"/>
        <v>6.3692479554837644E-2</v>
      </c>
      <c r="L553">
        <f t="shared" si="78"/>
        <v>5.319794481481642</v>
      </c>
      <c r="M553" s="3">
        <f t="shared" si="79"/>
        <v>1.0000000000000002</v>
      </c>
      <c r="W553">
        <v>1.333E-2</v>
      </c>
      <c r="X553">
        <v>25.629000018779401</v>
      </c>
      <c r="Y553">
        <v>0.42813116920885402</v>
      </c>
      <c r="Z553">
        <v>0.05</v>
      </c>
      <c r="AA553">
        <v>6.8693185751773897E-2</v>
      </c>
      <c r="AB553">
        <v>0.93130647843303205</v>
      </c>
      <c r="AC553" s="1">
        <v>3.3581519477056602E-7</v>
      </c>
      <c r="AD553">
        <f t="shared" si="72"/>
        <v>1.1630863420842827</v>
      </c>
      <c r="AE553">
        <f t="shared" si="73"/>
        <v>3.0907375958499236E-2</v>
      </c>
      <c r="AF553">
        <f t="shared" si="74"/>
        <v>6.4738996570493272</v>
      </c>
      <c r="AG553" s="3">
        <f t="shared" si="75"/>
        <v>1.0000000000000007</v>
      </c>
    </row>
    <row r="554" spans="1:33" x14ac:dyDescent="0.25">
      <c r="A554">
        <v>0.42813116920885402</v>
      </c>
      <c r="B554">
        <v>0.1</v>
      </c>
      <c r="C554">
        <v>9.92E-3</v>
      </c>
      <c r="D554">
        <v>19.072744200021901</v>
      </c>
      <c r="E554">
        <v>20</v>
      </c>
      <c r="F554">
        <v>0.95363721000109403</v>
      </c>
      <c r="G554">
        <v>0.13475576419132601</v>
      </c>
      <c r="H554">
        <v>0.86523914455490902</v>
      </c>
      <c r="I554" s="1">
        <v>5.0912537646582304E-6</v>
      </c>
      <c r="J554">
        <f t="shared" si="76"/>
        <v>0.87045264875388351</v>
      </c>
      <c r="K554">
        <f t="shared" si="77"/>
        <v>6.2863840735915846E-2</v>
      </c>
      <c r="L554">
        <f t="shared" si="78"/>
        <v>5.2931752557726899</v>
      </c>
      <c r="M554" s="3">
        <f t="shared" si="79"/>
        <v>0.99999999999999967</v>
      </c>
      <c r="W554">
        <v>1.3440000000000001E-2</v>
      </c>
      <c r="X554">
        <v>25.8404921419651</v>
      </c>
      <c r="Y554">
        <v>0.42813116920885402</v>
      </c>
      <c r="Z554">
        <v>0.05</v>
      </c>
      <c r="AA554">
        <v>6.8836004893760294E-2</v>
      </c>
      <c r="AB554">
        <v>0.93116370938105597</v>
      </c>
      <c r="AC554" s="1">
        <v>2.8572518309245301E-7</v>
      </c>
      <c r="AD554">
        <f t="shared" si="72"/>
        <v>1.162184343210007</v>
      </c>
      <c r="AE554">
        <f t="shared" si="73"/>
        <v>3.0973958298433479E-2</v>
      </c>
      <c r="AF554">
        <f t="shared" si="74"/>
        <v>6.5440514803169378</v>
      </c>
      <c r="AG554" s="3">
        <f t="shared" si="75"/>
        <v>0.99999999999999933</v>
      </c>
    </row>
    <row r="555" spans="1:33" x14ac:dyDescent="0.25">
      <c r="A555">
        <v>0.42813116920885402</v>
      </c>
      <c r="B555">
        <v>0.1</v>
      </c>
      <c r="C555">
        <v>1.0030000000000001E-2</v>
      </c>
      <c r="D555">
        <v>19.284236323207601</v>
      </c>
      <c r="E555">
        <v>20</v>
      </c>
      <c r="F555">
        <v>0.96421181616037999</v>
      </c>
      <c r="G555">
        <v>0.135198331600834</v>
      </c>
      <c r="H555">
        <v>0.86479745123399498</v>
      </c>
      <c r="I555" s="1">
        <v>4.2171651707107103E-6</v>
      </c>
      <c r="J555">
        <f t="shared" si="76"/>
        <v>0.86902866772146992</v>
      </c>
      <c r="K555">
        <f t="shared" si="77"/>
        <v>6.3085599023111949E-2</v>
      </c>
      <c r="L555">
        <f t="shared" si="78"/>
        <v>5.3749793889487449</v>
      </c>
      <c r="M555" s="3">
        <f t="shared" si="79"/>
        <v>0.99999999999999967</v>
      </c>
      <c r="W555">
        <v>1.355E-2</v>
      </c>
      <c r="X555">
        <v>26.0519842651508</v>
      </c>
      <c r="Y555">
        <v>0.42813116920885402</v>
      </c>
      <c r="Z555">
        <v>0.05</v>
      </c>
      <c r="AA555">
        <v>6.8979421985137193E-2</v>
      </c>
      <c r="AB555">
        <v>0.93102033512969196</v>
      </c>
      <c r="AC555" s="1">
        <v>2.4288517063597598E-7</v>
      </c>
      <c r="AD555">
        <f t="shared" si="72"/>
        <v>1.1612804491353013</v>
      </c>
      <c r="AE555">
        <f t="shared" si="73"/>
        <v>3.1040833155965401E-2</v>
      </c>
      <c r="AF555">
        <f t="shared" si="74"/>
        <v>6.6145990002527881</v>
      </c>
      <c r="AG555" s="3">
        <f t="shared" si="75"/>
        <v>0.99999999999999978</v>
      </c>
    </row>
    <row r="556" spans="1:33" x14ac:dyDescent="0.25">
      <c r="A556">
        <v>0.42813116920885402</v>
      </c>
      <c r="B556">
        <v>0.1</v>
      </c>
      <c r="C556">
        <v>1.014E-2</v>
      </c>
      <c r="D556">
        <v>19.495728446393301</v>
      </c>
      <c r="E556">
        <v>20</v>
      </c>
      <c r="F556">
        <v>0.97478642231966595</v>
      </c>
      <c r="G556">
        <v>0.13564387023326099</v>
      </c>
      <c r="H556">
        <v>0.86435264303245496</v>
      </c>
      <c r="I556" s="1">
        <v>3.4867342846156501E-6</v>
      </c>
      <c r="J556">
        <f t="shared" si="76"/>
        <v>0.86759982729140162</v>
      </c>
      <c r="K556">
        <f t="shared" si="77"/>
        <v>6.3309035672522232E-2</v>
      </c>
      <c r="L556">
        <f t="shared" si="78"/>
        <v>5.457581147869849</v>
      </c>
      <c r="M556" s="3">
        <f t="shared" si="79"/>
        <v>1.0000000000000004</v>
      </c>
      <c r="W556">
        <v>1.366E-2</v>
      </c>
      <c r="X556">
        <v>26.263476388336599</v>
      </c>
      <c r="Y556">
        <v>0.42813116920885402</v>
      </c>
      <c r="Z556">
        <v>0.05</v>
      </c>
      <c r="AA556">
        <v>6.9123440806968806E-2</v>
      </c>
      <c r="AB556">
        <v>0.93087635291485105</v>
      </c>
      <c r="AC556" s="1">
        <v>2.0627818062994601E-7</v>
      </c>
      <c r="AD556">
        <f t="shared" si="72"/>
        <v>1.1603746518039428</v>
      </c>
      <c r="AE556">
        <f t="shared" si="73"/>
        <v>3.1108001954238448E-2</v>
      </c>
      <c r="AF556">
        <f t="shared" si="74"/>
        <v>6.6855467077183937</v>
      </c>
      <c r="AG556" s="3">
        <f t="shared" si="75"/>
        <v>1.0000000000000004</v>
      </c>
    </row>
    <row r="557" spans="1:33" x14ac:dyDescent="0.25">
      <c r="A557">
        <v>0.42813116920885402</v>
      </c>
      <c r="B557">
        <v>0.1</v>
      </c>
      <c r="C557">
        <v>1.025E-2</v>
      </c>
      <c r="D557">
        <v>19.7072205695791</v>
      </c>
      <c r="E557">
        <v>20</v>
      </c>
      <c r="F557">
        <v>0.98536102847895302</v>
      </c>
      <c r="G557">
        <v>0.13609241066717201</v>
      </c>
      <c r="H557">
        <v>0.863904711909532</v>
      </c>
      <c r="I557" s="1">
        <v>2.87742329613525E-6</v>
      </c>
      <c r="J557">
        <f t="shared" si="76"/>
        <v>0.86616609299849756</v>
      </c>
      <c r="K557">
        <f t="shared" si="77"/>
        <v>6.3534157259602791E-2</v>
      </c>
      <c r="L557">
        <f t="shared" si="78"/>
        <v>5.540996244591029</v>
      </c>
      <c r="M557" s="3">
        <f t="shared" si="79"/>
        <v>1.0000000000000002</v>
      </c>
      <c r="W557">
        <v>1.3769999999999999E-2</v>
      </c>
      <c r="X557">
        <v>26.474968511522299</v>
      </c>
      <c r="Y557">
        <v>0.42813116920885402</v>
      </c>
      <c r="Z557">
        <v>0.05</v>
      </c>
      <c r="AA557">
        <v>6.9268065172417501E-2</v>
      </c>
      <c r="AB557">
        <v>0.93073175980228295</v>
      </c>
      <c r="AC557" s="1">
        <v>1.75025299543426E-7</v>
      </c>
      <c r="AD557">
        <f t="shared" si="72"/>
        <v>1.1594669431077551</v>
      </c>
      <c r="AE557">
        <f t="shared" si="73"/>
        <v>3.117546619723013E-2</v>
      </c>
      <c r="AF557">
        <f t="shared" si="74"/>
        <v>6.7568991704110788</v>
      </c>
      <c r="AG557" s="3">
        <f t="shared" si="75"/>
        <v>1</v>
      </c>
    </row>
    <row r="558" spans="1:33" x14ac:dyDescent="0.25">
      <c r="A558">
        <v>0.42813116920885402</v>
      </c>
      <c r="B558">
        <v>0.1</v>
      </c>
      <c r="C558">
        <v>1.0359999999999999E-2</v>
      </c>
      <c r="D558">
        <v>19.918712692764799</v>
      </c>
      <c r="E558">
        <v>20</v>
      </c>
      <c r="F558">
        <v>0.99593563463823898</v>
      </c>
      <c r="G558">
        <v>0.136543983909722</v>
      </c>
      <c r="H558">
        <v>0.86345364603136598</v>
      </c>
      <c r="I558" s="1">
        <v>2.3700589115510001E-6</v>
      </c>
      <c r="J558">
        <f t="shared" si="76"/>
        <v>0.8647274299978337</v>
      </c>
      <c r="K558">
        <f t="shared" si="77"/>
        <v>6.3760972298201393E-2</v>
      </c>
      <c r="L558">
        <f t="shared" si="78"/>
        <v>5.6252408587816518</v>
      </c>
      <c r="M558" s="3">
        <f t="shared" si="79"/>
        <v>0.99999999999999956</v>
      </c>
      <c r="W558">
        <v>1.388E-2</v>
      </c>
      <c r="X558">
        <v>26.686460634707998</v>
      </c>
      <c r="Y558">
        <v>0.42813116920885402</v>
      </c>
      <c r="Z558">
        <v>0.05</v>
      </c>
      <c r="AA558">
        <v>6.9413298927086697E-2</v>
      </c>
      <c r="AB558">
        <v>0.93058655270534896</v>
      </c>
      <c r="AC558" s="1">
        <v>1.4836756371708599E-7</v>
      </c>
      <c r="AD558">
        <f t="shared" si="72"/>
        <v>1.1585573148861563</v>
      </c>
      <c r="AE558">
        <f t="shared" si="73"/>
        <v>3.1243227461529518E-2</v>
      </c>
      <c r="AF558">
        <f t="shared" si="74"/>
        <v>6.828661034625843</v>
      </c>
      <c r="AG558" s="3">
        <f t="shared" si="75"/>
        <v>0.99999999999999933</v>
      </c>
    </row>
    <row r="559" spans="1:33" x14ac:dyDescent="0.25">
      <c r="A559">
        <v>0.42813116920885402</v>
      </c>
      <c r="B559">
        <v>0.1</v>
      </c>
      <c r="C559">
        <v>1.047E-2</v>
      </c>
      <c r="D559">
        <v>20.130204815950499</v>
      </c>
      <c r="E559">
        <v>21</v>
      </c>
      <c r="F559">
        <v>0.95858118171192896</v>
      </c>
      <c r="G559">
        <v>0.13496231091688901</v>
      </c>
      <c r="H559">
        <v>0.86503516263733005</v>
      </c>
      <c r="I559" s="1">
        <v>2.5264457812261299E-6</v>
      </c>
      <c r="J559">
        <f t="shared" si="76"/>
        <v>0.86978749406845202</v>
      </c>
      <c r="K559">
        <f t="shared" si="77"/>
        <v>6.2966238628845025E-2</v>
      </c>
      <c r="L559">
        <f t="shared" si="78"/>
        <v>5.5974900174997542</v>
      </c>
      <c r="M559" s="3">
        <f t="shared" si="79"/>
        <v>1.0000000000000002</v>
      </c>
      <c r="W559">
        <v>1.3990000000000001E-2</v>
      </c>
      <c r="X559">
        <v>26.897952757893801</v>
      </c>
      <c r="Y559">
        <v>0.42813116920885402</v>
      </c>
      <c r="Z559">
        <v>0.05</v>
      </c>
      <c r="AA559">
        <v>6.9559145949367907E-2</v>
      </c>
      <c r="AB559">
        <v>0.93044072840049297</v>
      </c>
      <c r="AC559" s="1">
        <v>1.2565013887455399E-7</v>
      </c>
      <c r="AD559">
        <f t="shared" si="72"/>
        <v>1.1576457589257052</v>
      </c>
      <c r="AE559">
        <f t="shared" si="73"/>
        <v>3.1311287389182284E-2</v>
      </c>
      <c r="AF559">
        <f t="shared" si="74"/>
        <v>6.9008370270680697</v>
      </c>
      <c r="AG559" s="3">
        <f t="shared" si="75"/>
        <v>0.99999999999999967</v>
      </c>
    </row>
    <row r="560" spans="1:33" x14ac:dyDescent="0.25">
      <c r="A560">
        <v>0.42813116920885402</v>
      </c>
      <c r="B560">
        <v>0.1</v>
      </c>
      <c r="C560">
        <v>1.0580000000000001E-2</v>
      </c>
      <c r="D560">
        <v>20.341696939136199</v>
      </c>
      <c r="E560">
        <v>21</v>
      </c>
      <c r="F560">
        <v>0.96865223519696397</v>
      </c>
      <c r="G560">
        <v>0.13538505562577099</v>
      </c>
      <c r="H560">
        <v>0.86461285336272498</v>
      </c>
      <c r="I560" s="1">
        <v>2.09101150424599E-6</v>
      </c>
      <c r="J560">
        <f t="shared" si="76"/>
        <v>0.8684292722643242</v>
      </c>
      <c r="K560">
        <f t="shared" si="77"/>
        <v>6.3178312518521379E-2</v>
      </c>
      <c r="L560">
        <f t="shared" si="78"/>
        <v>5.6796435777912198</v>
      </c>
      <c r="M560" s="3">
        <f t="shared" si="79"/>
        <v>1.0000000000000002</v>
      </c>
      <c r="W560">
        <v>1.41E-2</v>
      </c>
      <c r="X560">
        <v>27.109444881079501</v>
      </c>
      <c r="Y560">
        <v>0.42813116920885402</v>
      </c>
      <c r="Z560">
        <v>0.05</v>
      </c>
      <c r="AA560">
        <v>6.9705610150792699E-2</v>
      </c>
      <c r="AB560">
        <v>0.93029428354069399</v>
      </c>
      <c r="AC560" s="1">
        <v>1.0630851295643601E-7</v>
      </c>
      <c r="AD560">
        <f t="shared" si="72"/>
        <v>1.1567322669596378</v>
      </c>
      <c r="AE560">
        <f t="shared" si="73"/>
        <v>3.1379647681472111E-2</v>
      </c>
      <c r="AF560">
        <f t="shared" si="74"/>
        <v>6.9734319567187368</v>
      </c>
      <c r="AG560" s="3">
        <f t="shared" si="75"/>
        <v>0.99999999999999967</v>
      </c>
    </row>
    <row r="561" spans="1:33" x14ac:dyDescent="0.25">
      <c r="A561">
        <v>0.42813116920885402</v>
      </c>
      <c r="B561">
        <v>0.1</v>
      </c>
      <c r="C561">
        <v>1.069E-2</v>
      </c>
      <c r="D561">
        <v>20.553189062322001</v>
      </c>
      <c r="E561">
        <v>21</v>
      </c>
      <c r="F561">
        <v>0.97872328868199798</v>
      </c>
      <c r="G561">
        <v>0.13581050691829599</v>
      </c>
      <c r="H561">
        <v>0.86418776550628496</v>
      </c>
      <c r="I561" s="1">
        <v>1.7275754181377701E-6</v>
      </c>
      <c r="J561">
        <f t="shared" si="76"/>
        <v>0.8670666297600661</v>
      </c>
      <c r="K561">
        <f t="shared" si="77"/>
        <v>6.3391886382484164E-2</v>
      </c>
      <c r="L561">
        <f t="shared" si="78"/>
        <v>5.7625629842049246</v>
      </c>
      <c r="M561" s="3">
        <f t="shared" si="79"/>
        <v>0.99999999999999911</v>
      </c>
      <c r="W561">
        <v>1.421E-2</v>
      </c>
      <c r="X561">
        <v>27.3209370042652</v>
      </c>
      <c r="Y561">
        <v>0.42813116920885402</v>
      </c>
      <c r="Z561">
        <v>0.05</v>
      </c>
      <c r="AA561">
        <v>6.9852695476389601E-2</v>
      </c>
      <c r="AB561">
        <v>0.930147214667155</v>
      </c>
      <c r="AC561" s="1">
        <v>8.9856455487340304E-8</v>
      </c>
      <c r="AD561">
        <f t="shared" si="72"/>
        <v>1.155816830667399</v>
      </c>
      <c r="AE561">
        <f t="shared" si="73"/>
        <v>3.144831009352031E-2</v>
      </c>
      <c r="AF561">
        <f t="shared" si="74"/>
        <v>7.0464507167540091</v>
      </c>
      <c r="AG561" s="3">
        <f t="shared" si="75"/>
        <v>1</v>
      </c>
    </row>
    <row r="562" spans="1:33" x14ac:dyDescent="0.25">
      <c r="A562">
        <v>0.42813116920885402</v>
      </c>
      <c r="B562">
        <v>0.1</v>
      </c>
      <c r="C562">
        <v>1.0800000000000001E-2</v>
      </c>
      <c r="D562">
        <v>20.764681185507701</v>
      </c>
      <c r="E562">
        <v>21</v>
      </c>
      <c r="F562">
        <v>0.98879434216703299</v>
      </c>
      <c r="G562">
        <v>0.13623869135512001</v>
      </c>
      <c r="H562">
        <v>0.86375988389920799</v>
      </c>
      <c r="I562" s="1">
        <v>1.4247456722360799E-6</v>
      </c>
      <c r="J562">
        <f t="shared" si="76"/>
        <v>0.86569953665423205</v>
      </c>
      <c r="K562">
        <f t="shared" si="77"/>
        <v>6.3606970010421052E-2</v>
      </c>
      <c r="L562">
        <f t="shared" si="78"/>
        <v>5.8462626535517765</v>
      </c>
      <c r="M562" s="3">
        <f t="shared" si="79"/>
        <v>1.0000000000000002</v>
      </c>
      <c r="W562">
        <v>1.4319999999999999E-2</v>
      </c>
      <c r="X562">
        <v>27.5324291274509</v>
      </c>
      <c r="Y562">
        <v>0.42813116920885402</v>
      </c>
      <c r="Z562">
        <v>0.05</v>
      </c>
      <c r="AA562">
        <v>7.0000405905044402E-2</v>
      </c>
      <c r="AB562">
        <v>0.92999951821943005</v>
      </c>
      <c r="AC562" s="1">
        <v>7.5875525769235097E-8</v>
      </c>
      <c r="AD562">
        <f t="shared" si="72"/>
        <v>1.1548994416741738</v>
      </c>
      <c r="AE562">
        <f t="shared" si="73"/>
        <v>3.1517276429610275E-2</v>
      </c>
      <c r="AF562">
        <f t="shared" si="74"/>
        <v>7.1198982865211482</v>
      </c>
      <c r="AG562" s="3">
        <f t="shared" si="75"/>
        <v>1.0000000000000002</v>
      </c>
    </row>
    <row r="563" spans="1:33" x14ac:dyDescent="0.25">
      <c r="A563">
        <v>0.42813116920885402</v>
      </c>
      <c r="B563">
        <v>0.1</v>
      </c>
      <c r="C563">
        <v>1.091E-2</v>
      </c>
      <c r="D563">
        <v>20.976173308693401</v>
      </c>
      <c r="E563">
        <v>21</v>
      </c>
      <c r="F563">
        <v>0.998865395652067</v>
      </c>
      <c r="G563">
        <v>0.136669635851842</v>
      </c>
      <c r="H563">
        <v>0.86332919129784602</v>
      </c>
      <c r="I563" s="1">
        <v>1.1728503114388301E-6</v>
      </c>
      <c r="J563">
        <f t="shared" si="76"/>
        <v>0.86432796273117152</v>
      </c>
      <c r="K563">
        <f t="shared" si="77"/>
        <v>6.3823574268686165E-2</v>
      </c>
      <c r="L563">
        <f t="shared" si="78"/>
        <v>5.9307574124918219</v>
      </c>
      <c r="M563" s="3">
        <f t="shared" si="79"/>
        <v>0.99999999999999944</v>
      </c>
      <c r="W563">
        <v>1.443E-2</v>
      </c>
      <c r="X563">
        <v>27.743921250636699</v>
      </c>
      <c r="Y563">
        <v>0.42813116920885402</v>
      </c>
      <c r="Z563">
        <v>0.05</v>
      </c>
      <c r="AA563">
        <v>7.0148745449866601E-2</v>
      </c>
      <c r="AB563">
        <v>0.92985119054419596</v>
      </c>
      <c r="AC563" s="1">
        <v>6.4005937989341795E-8</v>
      </c>
      <c r="AD563">
        <f t="shared" si="72"/>
        <v>1.1539800915504068</v>
      </c>
      <c r="AE563">
        <f t="shared" si="73"/>
        <v>3.1586548539141154E-2</v>
      </c>
      <c r="AF563">
        <f t="shared" si="74"/>
        <v>7.1937797335726978</v>
      </c>
      <c r="AG563" s="3">
        <f t="shared" si="75"/>
        <v>1.0000000000000004</v>
      </c>
    </row>
    <row r="564" spans="1:33" x14ac:dyDescent="0.25">
      <c r="A564">
        <v>0.42813116920885402</v>
      </c>
      <c r="B564">
        <v>0.1</v>
      </c>
      <c r="C564">
        <v>1.102E-2</v>
      </c>
      <c r="D564">
        <v>21.1876654318791</v>
      </c>
      <c r="E564">
        <v>22</v>
      </c>
      <c r="F564">
        <v>0.96307570144905197</v>
      </c>
      <c r="G564">
        <v>0.135150641112943</v>
      </c>
      <c r="H564">
        <v>0.86484810565122305</v>
      </c>
      <c r="I564" s="1">
        <v>1.2532358335190499E-6</v>
      </c>
      <c r="J564">
        <f t="shared" si="76"/>
        <v>0.86918188980134148</v>
      </c>
      <c r="K564">
        <f t="shared" si="77"/>
        <v>6.3060161517948077E-2</v>
      </c>
      <c r="L564">
        <f t="shared" si="78"/>
        <v>5.9019671959184015</v>
      </c>
      <c r="M564" s="3">
        <f t="shared" si="79"/>
        <v>0.99999999999999956</v>
      </c>
      <c r="W564">
        <v>1.4540000000000001E-2</v>
      </c>
      <c r="X564">
        <v>27.955413373822399</v>
      </c>
      <c r="Y564">
        <v>0.42813116920885402</v>
      </c>
      <c r="Z564">
        <v>0.05</v>
      </c>
      <c r="AA564">
        <v>7.0297718158559397E-2</v>
      </c>
      <c r="AB564">
        <v>0.92970222790282597</v>
      </c>
      <c r="AC564" s="1">
        <v>5.3938614193301098E-8</v>
      </c>
      <c r="AD564">
        <f t="shared" si="72"/>
        <v>1.1530587718113239</v>
      </c>
      <c r="AE564">
        <f t="shared" si="73"/>
        <v>3.1656128313137778E-2</v>
      </c>
      <c r="AF564">
        <f t="shared" si="74"/>
        <v>7.2681002157610228</v>
      </c>
      <c r="AG564" s="3">
        <f t="shared" si="75"/>
        <v>0.99999999999999956</v>
      </c>
    </row>
    <row r="565" spans="1:33" x14ac:dyDescent="0.25">
      <c r="A565">
        <v>0.42813116920885402</v>
      </c>
      <c r="B565">
        <v>0.1</v>
      </c>
      <c r="C565">
        <v>1.1129999999999999E-2</v>
      </c>
      <c r="D565">
        <v>21.3991575550649</v>
      </c>
      <c r="E565">
        <v>22</v>
      </c>
      <c r="F565">
        <v>0.97268897977567603</v>
      </c>
      <c r="G565">
        <v>0.13555526126158399</v>
      </c>
      <c r="H565">
        <v>0.86444370226310696</v>
      </c>
      <c r="I565" s="1">
        <v>1.03647530990328E-6</v>
      </c>
      <c r="J565">
        <f t="shared" si="76"/>
        <v>0.86788362162808474</v>
      </c>
      <c r="K565">
        <f t="shared" si="77"/>
        <v>6.3263285319633406E-2</v>
      </c>
      <c r="L565">
        <f t="shared" si="78"/>
        <v>5.984441038867252</v>
      </c>
      <c r="M565" s="3">
        <f t="shared" si="79"/>
        <v>1.0000000000000009</v>
      </c>
      <c r="W565">
        <v>1.465E-2</v>
      </c>
      <c r="X565">
        <v>28.166905497008099</v>
      </c>
      <c r="Y565">
        <v>0.42813116920885402</v>
      </c>
      <c r="Z565">
        <v>0.05</v>
      </c>
      <c r="AA565">
        <v>7.0447328113795393E-2</v>
      </c>
      <c r="AB565">
        <v>0.92955262647792802</v>
      </c>
      <c r="AC565" s="1">
        <v>4.54082763237145E-8</v>
      </c>
      <c r="AD565">
        <f t="shared" si="72"/>
        <v>1.15213547391644</v>
      </c>
      <c r="AE565">
        <f t="shared" si="73"/>
        <v>3.1726017681241538E-2</v>
      </c>
      <c r="AF565">
        <f t="shared" si="74"/>
        <v>7.3428649833953807</v>
      </c>
      <c r="AG565" s="3">
        <f t="shared" si="75"/>
        <v>0.99999999999999978</v>
      </c>
    </row>
    <row r="566" spans="1:33" x14ac:dyDescent="0.25">
      <c r="A566">
        <v>0.42813116920885402</v>
      </c>
      <c r="B566">
        <v>0.1</v>
      </c>
      <c r="C566">
        <v>1.124E-2</v>
      </c>
      <c r="D566">
        <v>21.610649678250599</v>
      </c>
      <c r="E566">
        <v>22</v>
      </c>
      <c r="F566">
        <v>0.98230225810229999</v>
      </c>
      <c r="G566">
        <v>0.13596235719248301</v>
      </c>
      <c r="H566">
        <v>0.86403678705410902</v>
      </c>
      <c r="I566" s="1">
        <v>8.5575340825186704E-7</v>
      </c>
      <c r="J566">
        <f t="shared" si="76"/>
        <v>0.86658131461844268</v>
      </c>
      <c r="K566">
        <f t="shared" si="77"/>
        <v>6.3467766694143848E-2</v>
      </c>
      <c r="L566">
        <f t="shared" si="78"/>
        <v>6.0676513625003032</v>
      </c>
      <c r="M566" s="3">
        <f t="shared" si="79"/>
        <v>1.0000000000000004</v>
      </c>
      <c r="W566">
        <v>1.4760000000000001E-2</v>
      </c>
      <c r="X566">
        <v>28.378397620193802</v>
      </c>
      <c r="Y566">
        <v>0.42813116920885402</v>
      </c>
      <c r="Z566">
        <v>0.05</v>
      </c>
      <c r="AA566">
        <v>7.0597579433596694E-2</v>
      </c>
      <c r="AB566">
        <v>0.929402382378957</v>
      </c>
      <c r="AC566" s="1">
        <v>3.81874464462541E-8</v>
      </c>
      <c r="AD566">
        <f t="shared" si="72"/>
        <v>1.1512101892690694</v>
      </c>
      <c r="AE566">
        <f t="shared" si="73"/>
        <v>3.1796218609131489E-2</v>
      </c>
      <c r="AF566">
        <f t="shared" si="74"/>
        <v>7.4180793814637838</v>
      </c>
      <c r="AG566" s="3">
        <f t="shared" si="75"/>
        <v>1.0000000000000002</v>
      </c>
    </row>
    <row r="567" spans="1:33" x14ac:dyDescent="0.25">
      <c r="A567">
        <v>0.42813116920885402</v>
      </c>
      <c r="B567">
        <v>0.1</v>
      </c>
      <c r="C567">
        <v>1.1350000000000001E-2</v>
      </c>
      <c r="D567">
        <v>21.822141801436299</v>
      </c>
      <c r="E567">
        <v>22</v>
      </c>
      <c r="F567">
        <v>0.99191553642892405</v>
      </c>
      <c r="G567">
        <v>0.136371952122567</v>
      </c>
      <c r="H567">
        <v>0.86362734255360096</v>
      </c>
      <c r="I567" s="1">
        <v>7.0532383153039095E-7</v>
      </c>
      <c r="J567">
        <f t="shared" si="76"/>
        <v>0.86527494266312488</v>
      </c>
      <c r="K567">
        <f t="shared" si="77"/>
        <v>6.3673616300555236E-2</v>
      </c>
      <c r="L567">
        <f t="shared" si="78"/>
        <v>6.151611441935505</v>
      </c>
      <c r="M567" s="3">
        <f t="shared" si="79"/>
        <v>0.99999999999999956</v>
      </c>
      <c r="W567">
        <v>1.487E-2</v>
      </c>
      <c r="X567">
        <v>28.589889743379601</v>
      </c>
      <c r="Y567">
        <v>0.42813116920885402</v>
      </c>
      <c r="Z567">
        <v>0.05</v>
      </c>
      <c r="AA567">
        <v>7.0748476271720401E-2</v>
      </c>
      <c r="AB567">
        <v>0.92925149164704002</v>
      </c>
      <c r="AC567" s="1">
        <v>3.2081240136402697E-8</v>
      </c>
      <c r="AD567">
        <f t="shared" si="72"/>
        <v>1.1502829092158249</v>
      </c>
      <c r="AE567">
        <f t="shared" si="73"/>
        <v>3.18667330963113E-2</v>
      </c>
      <c r="AF567">
        <f t="shared" si="74"/>
        <v>7.4937488519219588</v>
      </c>
      <c r="AG567" s="3">
        <f t="shared" si="75"/>
        <v>1.0000000000000007</v>
      </c>
    </row>
    <row r="568" spans="1:33" x14ac:dyDescent="0.25">
      <c r="A568">
        <v>0.42813116920885402</v>
      </c>
      <c r="B568">
        <v>0.1</v>
      </c>
      <c r="C568">
        <v>1.146E-2</v>
      </c>
      <c r="D568">
        <v>22.033633924621999</v>
      </c>
      <c r="E568">
        <v>23</v>
      </c>
      <c r="F568">
        <v>0.95798408367921895</v>
      </c>
      <c r="G568">
        <v>0.13493733142710601</v>
      </c>
      <c r="H568">
        <v>0.86506191784182795</v>
      </c>
      <c r="I568" s="1">
        <v>7.5073106620368697E-7</v>
      </c>
      <c r="J568">
        <f t="shared" si="76"/>
        <v>0.86986788287156624</v>
      </c>
      <c r="K568">
        <f t="shared" si="77"/>
        <v>6.2952806275472881E-2</v>
      </c>
      <c r="L568">
        <f t="shared" si="78"/>
        <v>6.1245156121052737</v>
      </c>
      <c r="M568" s="3">
        <f t="shared" si="79"/>
        <v>1.0000000000000002</v>
      </c>
      <c r="W568">
        <v>1.498E-2</v>
      </c>
      <c r="X568">
        <v>28.801381866565301</v>
      </c>
      <c r="Y568">
        <v>0.42813116920885402</v>
      </c>
      <c r="Z568">
        <v>0.05</v>
      </c>
      <c r="AA568">
        <v>7.0900022818048705E-2</v>
      </c>
      <c r="AB568">
        <v>0.92909995025909897</v>
      </c>
      <c r="AC568" s="1">
        <v>2.6922852008678701E-8</v>
      </c>
      <c r="AD568">
        <f t="shared" si="72"/>
        <v>1.1493536250461147</v>
      </c>
      <c r="AE568">
        <f t="shared" si="73"/>
        <v>3.1937563174222861E-2</v>
      </c>
      <c r="AF568">
        <f t="shared" si="74"/>
        <v>7.5698789360519063</v>
      </c>
      <c r="AG568" s="3">
        <f t="shared" si="75"/>
        <v>0.99999999999999978</v>
      </c>
    </row>
    <row r="569" spans="1:33" x14ac:dyDescent="0.25">
      <c r="A569">
        <v>0.42813116920885402</v>
      </c>
      <c r="B569">
        <v>0.1</v>
      </c>
      <c r="C569">
        <v>1.157E-2</v>
      </c>
      <c r="D569">
        <v>22.245126047807801</v>
      </c>
      <c r="E569">
        <v>23</v>
      </c>
      <c r="F569">
        <v>0.96717939338294701</v>
      </c>
      <c r="G569">
        <v>0.13532306296183799</v>
      </c>
      <c r="H569">
        <v>0.86467631557810698</v>
      </c>
      <c r="I569" s="1">
        <v>6.2146005480333604E-7</v>
      </c>
      <c r="J569">
        <f t="shared" si="76"/>
        <v>0.86862818076012904</v>
      </c>
      <c r="K569">
        <f t="shared" si="77"/>
        <v>6.314643665824636E-2</v>
      </c>
      <c r="L569">
        <f t="shared" si="78"/>
        <v>6.2065867809982178</v>
      </c>
      <c r="M569" s="3">
        <f t="shared" si="79"/>
        <v>0.99999999999999978</v>
      </c>
    </row>
    <row r="570" spans="1:33" x14ac:dyDescent="0.25">
      <c r="A570">
        <v>0.42813116920885402</v>
      </c>
      <c r="B570">
        <v>0.1</v>
      </c>
      <c r="C570">
        <v>1.1679999999999999E-2</v>
      </c>
      <c r="D570">
        <v>22.456618170993501</v>
      </c>
      <c r="E570">
        <v>23</v>
      </c>
      <c r="F570">
        <v>0.97637470308667396</v>
      </c>
      <c r="G570">
        <v>0.13571104761802899</v>
      </c>
      <c r="H570">
        <v>0.86428843875864703</v>
      </c>
      <c r="I570" s="1">
        <v>5.1362332450561795E-7</v>
      </c>
      <c r="J570">
        <f t="shared" si="76"/>
        <v>0.86738479696624315</v>
      </c>
      <c r="K570">
        <f t="shared" si="77"/>
        <v>6.3341296344949755E-2</v>
      </c>
      <c r="L570">
        <f t="shared" si="78"/>
        <v>6.2893552624429496</v>
      </c>
      <c r="M570" s="3">
        <f t="shared" si="79"/>
        <v>1.0000000000000004</v>
      </c>
    </row>
    <row r="571" spans="1:33" x14ac:dyDescent="0.25">
      <c r="A571">
        <v>0.42813116920885402</v>
      </c>
      <c r="B571">
        <v>0.1</v>
      </c>
      <c r="C571">
        <v>1.179E-2</v>
      </c>
      <c r="D571">
        <v>22.668110294179201</v>
      </c>
      <c r="E571">
        <v>23</v>
      </c>
      <c r="F571">
        <v>0.98557001279040102</v>
      </c>
      <c r="G571">
        <v>0.13610130556165501</v>
      </c>
      <c r="H571">
        <v>0.86389827063245395</v>
      </c>
      <c r="I571" s="1">
        <v>4.2380589092152902E-7</v>
      </c>
      <c r="J571">
        <f t="shared" si="76"/>
        <v>0.86613770877533502</v>
      </c>
      <c r="K571">
        <f t="shared" si="77"/>
        <v>6.3537395373114203E-2</v>
      </c>
      <c r="L571">
        <f t="shared" si="78"/>
        <v>6.3728330108698383</v>
      </c>
      <c r="M571" s="3">
        <f t="shared" si="79"/>
        <v>0.99999999999999989</v>
      </c>
    </row>
    <row r="572" spans="1:33" x14ac:dyDescent="0.25">
      <c r="A572">
        <v>0.42813116920885402</v>
      </c>
      <c r="B572">
        <v>0.1</v>
      </c>
      <c r="C572">
        <v>1.1900000000000001E-2</v>
      </c>
      <c r="D572">
        <v>22.879602417365</v>
      </c>
      <c r="E572">
        <v>23</v>
      </c>
      <c r="F572">
        <v>0.99476532249412797</v>
      </c>
      <c r="G572">
        <v>0.13649385720440299</v>
      </c>
      <c r="H572">
        <v>0.86350579368124003</v>
      </c>
      <c r="I572" s="1">
        <v>3.49114357738422E-7</v>
      </c>
      <c r="J572">
        <f t="shared" si="76"/>
        <v>0.86488689325517409</v>
      </c>
      <c r="K572">
        <f t="shared" si="77"/>
        <v>6.3734744193394047E-2</v>
      </c>
      <c r="L572">
        <f t="shared" si="78"/>
        <v>6.4570322899473602</v>
      </c>
      <c r="M572" s="3">
        <f t="shared" si="79"/>
        <v>1.0000000000000007</v>
      </c>
    </row>
    <row r="573" spans="1:33" x14ac:dyDescent="0.25">
      <c r="A573">
        <v>0.42813116920885402</v>
      </c>
      <c r="B573">
        <v>0.1</v>
      </c>
      <c r="C573">
        <v>1.201E-2</v>
      </c>
      <c r="D573">
        <v>23.091094540550699</v>
      </c>
      <c r="E573">
        <v>24</v>
      </c>
      <c r="F573">
        <v>0.96212893918961195</v>
      </c>
      <c r="G573">
        <v>0.135110925209384</v>
      </c>
      <c r="H573">
        <v>0.86488870236836202</v>
      </c>
      <c r="I573" s="1">
        <v>3.7242225443793501E-7</v>
      </c>
      <c r="J573">
        <f t="shared" si="76"/>
        <v>0.86930953205634909</v>
      </c>
      <c r="K573">
        <f t="shared" si="77"/>
        <v>6.303977583827898E-2</v>
      </c>
      <c r="L573">
        <f t="shared" si="78"/>
        <v>6.4289643752448908</v>
      </c>
      <c r="M573" s="3">
        <f t="shared" si="79"/>
        <v>1.0000000000000004</v>
      </c>
    </row>
    <row r="574" spans="1:33" x14ac:dyDescent="0.25">
      <c r="A574">
        <v>0.42813116920885402</v>
      </c>
      <c r="B574">
        <v>0.1</v>
      </c>
      <c r="C574">
        <v>1.2120000000000001E-2</v>
      </c>
      <c r="D574">
        <v>23.302586663736399</v>
      </c>
      <c r="E574">
        <v>24</v>
      </c>
      <c r="F574">
        <v>0.97094111098901703</v>
      </c>
      <c r="G574">
        <v>0.13548151048847901</v>
      </c>
      <c r="H574">
        <v>0.86451818142827697</v>
      </c>
      <c r="I574" s="1">
        <v>3.0808324406094498E-7</v>
      </c>
      <c r="J574">
        <f t="shared" si="76"/>
        <v>0.86811997003482888</v>
      </c>
      <c r="K574">
        <f t="shared" si="77"/>
        <v>6.3225868774161573E-2</v>
      </c>
      <c r="L574">
        <f t="shared" si="78"/>
        <v>6.5113319213187522</v>
      </c>
      <c r="M574" s="3">
        <f t="shared" si="79"/>
        <v>1</v>
      </c>
    </row>
    <row r="575" spans="1:33" x14ac:dyDescent="0.25">
      <c r="A575">
        <v>0.42813116920885402</v>
      </c>
      <c r="B575">
        <v>0.1</v>
      </c>
      <c r="C575">
        <v>1.223E-2</v>
      </c>
      <c r="D575">
        <v>23.514078786922099</v>
      </c>
      <c r="E575">
        <v>24</v>
      </c>
      <c r="F575">
        <v>0.979753282788422</v>
      </c>
      <c r="G575">
        <v>0.13585417258857399</v>
      </c>
      <c r="H575">
        <v>0.86414557294666905</v>
      </c>
      <c r="I575" s="1">
        <v>2.5446475692550003E-7</v>
      </c>
      <c r="J575">
        <f t="shared" si="76"/>
        <v>0.86692701823715423</v>
      </c>
      <c r="K575">
        <f t="shared" si="77"/>
        <v>6.3413090620595552E-2</v>
      </c>
      <c r="L575">
        <f t="shared" si="78"/>
        <v>6.5943723584457077</v>
      </c>
      <c r="M575" s="3">
        <f t="shared" si="79"/>
        <v>1</v>
      </c>
    </row>
    <row r="576" spans="1:33" x14ac:dyDescent="0.25">
      <c r="A576">
        <v>0.42813116920885402</v>
      </c>
      <c r="B576">
        <v>0.1</v>
      </c>
      <c r="C576">
        <v>1.234E-2</v>
      </c>
      <c r="D576">
        <v>23.725570910107901</v>
      </c>
      <c r="E576">
        <v>24</v>
      </c>
      <c r="F576">
        <v>0.98856545458782696</v>
      </c>
      <c r="G576">
        <v>0.13622892934200501</v>
      </c>
      <c r="H576">
        <v>0.86377086081077303</v>
      </c>
      <c r="I576" s="1">
        <v>2.0984722260309701E-7</v>
      </c>
      <c r="J576">
        <f t="shared" si="76"/>
        <v>0.86573065659735837</v>
      </c>
      <c r="K576">
        <f t="shared" si="77"/>
        <v>6.3601450905032386E-2</v>
      </c>
      <c r="L576">
        <f t="shared" si="78"/>
        <v>6.6780967744445388</v>
      </c>
      <c r="M576" s="3">
        <f t="shared" si="79"/>
        <v>1.0000000000000007</v>
      </c>
    </row>
    <row r="577" spans="1:13" x14ac:dyDescent="0.25">
      <c r="A577">
        <v>0.42813116920885402</v>
      </c>
      <c r="B577">
        <v>0.1</v>
      </c>
      <c r="C577">
        <v>1.2449999999999999E-2</v>
      </c>
      <c r="D577">
        <v>23.937063033293601</v>
      </c>
      <c r="E577">
        <v>24</v>
      </c>
      <c r="F577">
        <v>0.99737762638723304</v>
      </c>
      <c r="G577">
        <v>0.136605798789532</v>
      </c>
      <c r="H577">
        <v>0.86339402843444801</v>
      </c>
      <c r="I577" s="1">
        <v>1.7277602068763699E-7</v>
      </c>
      <c r="J577">
        <f t="shared" si="76"/>
        <v>0.86453086486500441</v>
      </c>
      <c r="K577">
        <f t="shared" si="77"/>
        <v>6.3790959417226345E-2</v>
      </c>
      <c r="L577">
        <f t="shared" si="78"/>
        <v>6.7625165327233452</v>
      </c>
      <c r="M577" s="3">
        <f t="shared" si="79"/>
        <v>1.0000000000000007</v>
      </c>
    </row>
    <row r="578" spans="1:13" x14ac:dyDescent="0.25">
      <c r="A578">
        <v>0.42813116920885402</v>
      </c>
      <c r="B578">
        <v>0.1</v>
      </c>
      <c r="C578">
        <v>1.256E-2</v>
      </c>
      <c r="D578">
        <v>24.148555156479301</v>
      </c>
      <c r="E578">
        <v>25</v>
      </c>
      <c r="F578">
        <v>0.96594220625917204</v>
      </c>
      <c r="G578">
        <v>0.135271033798295</v>
      </c>
      <c r="H578">
        <v>0.86472878150727495</v>
      </c>
      <c r="I578" s="1">
        <v>1.84694430534243E-7</v>
      </c>
      <c r="J578">
        <f t="shared" si="76"/>
        <v>0.86879519089947632</v>
      </c>
      <c r="K578">
        <f t="shared" si="77"/>
        <v>6.3120085789301922E-2</v>
      </c>
      <c r="L578">
        <f t="shared" si="78"/>
        <v>6.7335462005246445</v>
      </c>
      <c r="M578" s="3">
        <f t="shared" si="79"/>
        <v>1.0000000000000004</v>
      </c>
    </row>
    <row r="579" spans="1:13" x14ac:dyDescent="0.25">
      <c r="A579">
        <v>0.42813116920885402</v>
      </c>
      <c r="B579">
        <v>0.1</v>
      </c>
      <c r="C579">
        <v>1.2670000000000001E-2</v>
      </c>
      <c r="D579">
        <v>24.360047279665</v>
      </c>
      <c r="E579">
        <v>25</v>
      </c>
      <c r="F579">
        <v>0.97440189118660203</v>
      </c>
      <c r="G579">
        <v>0.13562761642294199</v>
      </c>
      <c r="H579">
        <v>0.86437223088667803</v>
      </c>
      <c r="I579" s="1">
        <v>1.52690379930573E-7</v>
      </c>
      <c r="J579">
        <f t="shared" si="76"/>
        <v>0.86765187065376825</v>
      </c>
      <c r="K579">
        <f t="shared" si="77"/>
        <v>6.3299193855434838E-2</v>
      </c>
      <c r="L579">
        <f t="shared" si="78"/>
        <v>6.8161883242708745</v>
      </c>
      <c r="M579" s="3">
        <f t="shared" si="79"/>
        <v>0.99999999999999989</v>
      </c>
    </row>
    <row r="580" spans="1:13" x14ac:dyDescent="0.25">
      <c r="A580">
        <v>0.42813116920885402</v>
      </c>
      <c r="B580">
        <v>0.1</v>
      </c>
      <c r="C580">
        <v>1.278E-2</v>
      </c>
      <c r="D580">
        <v>24.571539402850799</v>
      </c>
      <c r="E580">
        <v>25</v>
      </c>
      <c r="F580">
        <v>0.98286157611403102</v>
      </c>
      <c r="G580">
        <v>0.135986119476047</v>
      </c>
      <c r="H580">
        <v>0.86401375448074702</v>
      </c>
      <c r="I580" s="1">
        <v>1.2604320664238099E-7</v>
      </c>
      <c r="J580">
        <f t="shared" si="76"/>
        <v>0.86650541914896295</v>
      </c>
      <c r="K580">
        <f t="shared" si="77"/>
        <v>6.3479343808672983E-2</v>
      </c>
      <c r="L580">
        <f t="shared" si="78"/>
        <v>6.8994805565502713</v>
      </c>
      <c r="M580" s="3">
        <f t="shared" si="79"/>
        <v>1.0000000000000007</v>
      </c>
    </row>
    <row r="581" spans="1:13" x14ac:dyDescent="0.25">
      <c r="A581">
        <v>0.42813116920885402</v>
      </c>
      <c r="B581">
        <v>0.1</v>
      </c>
      <c r="C581">
        <v>1.289E-2</v>
      </c>
      <c r="D581">
        <v>24.783031526036499</v>
      </c>
      <c r="E581">
        <v>25</v>
      </c>
      <c r="F581">
        <v>0.99132126104146001</v>
      </c>
      <c r="G581">
        <v>0.136346558802903</v>
      </c>
      <c r="H581">
        <v>0.86365333730876104</v>
      </c>
      <c r="I581" s="1">
        <v>1.0388833612011399E-7</v>
      </c>
      <c r="J581">
        <f t="shared" si="76"/>
        <v>0.86535581857141375</v>
      </c>
      <c r="K581">
        <f t="shared" si="77"/>
        <v>6.3660544448531503E-2</v>
      </c>
      <c r="L581">
        <f t="shared" si="78"/>
        <v>6.9834332093535521</v>
      </c>
      <c r="M581" s="3">
        <f t="shared" si="79"/>
        <v>1.0000000000000002</v>
      </c>
    </row>
    <row r="582" spans="1:13" x14ac:dyDescent="0.25">
      <c r="A582">
        <v>0.42813116920885402</v>
      </c>
      <c r="B582">
        <v>0.1</v>
      </c>
      <c r="C582">
        <v>1.2999999999999999E-2</v>
      </c>
      <c r="D582">
        <v>24.994523649222199</v>
      </c>
      <c r="E582">
        <v>25</v>
      </c>
      <c r="F582">
        <v>0.999780945968889</v>
      </c>
      <c r="G582">
        <v>0.13670895042675699</v>
      </c>
      <c r="H582">
        <v>0.86329096407776296</v>
      </c>
      <c r="I582" s="1">
        <v>8.5495480738841197E-8</v>
      </c>
      <c r="J582">
        <f t="shared" si="76"/>
        <v>0.86420305095008365</v>
      </c>
      <c r="K582">
        <f t="shared" si="77"/>
        <v>6.3842804752810414E-2</v>
      </c>
      <c r="L582">
        <f t="shared" si="78"/>
        <v>7.0680568413192679</v>
      </c>
      <c r="M582" s="3">
        <f t="shared" si="79"/>
        <v>1.0000000000000007</v>
      </c>
    </row>
    <row r="583" spans="1:13" x14ac:dyDescent="0.25">
      <c r="A583">
        <v>0.42813116920885402</v>
      </c>
      <c r="B583">
        <v>0.1</v>
      </c>
      <c r="C583">
        <v>1.311E-2</v>
      </c>
      <c r="D583">
        <v>25.206015772407898</v>
      </c>
      <c r="E583">
        <v>26</v>
      </c>
      <c r="F583">
        <v>0.96946214509261297</v>
      </c>
      <c r="G583">
        <v>0.135419169810333</v>
      </c>
      <c r="H583">
        <v>0.86458073861962104</v>
      </c>
      <c r="I583" s="1">
        <v>9.1570046295863103E-8</v>
      </c>
      <c r="J583">
        <f t="shared" si="76"/>
        <v>0.86831985298060055</v>
      </c>
      <c r="K583">
        <f t="shared" si="77"/>
        <v>6.3194444032984604E-2</v>
      </c>
      <c r="L583">
        <f t="shared" si="78"/>
        <v>7.0382465662431315</v>
      </c>
      <c r="M583" s="3">
        <f t="shared" si="79"/>
        <v>1.0000000000000002</v>
      </c>
    </row>
    <row r="584" spans="1:13" x14ac:dyDescent="0.25">
      <c r="A584">
        <v>0.42813116920885402</v>
      </c>
      <c r="B584">
        <v>0.1</v>
      </c>
      <c r="C584">
        <v>1.3220000000000001E-2</v>
      </c>
      <c r="D584">
        <v>25.417507895593701</v>
      </c>
      <c r="E584">
        <v>26</v>
      </c>
      <c r="F584">
        <v>0.97759645752283297</v>
      </c>
      <c r="G584">
        <v>0.13576276867394199</v>
      </c>
      <c r="H584">
        <v>0.864237155667822</v>
      </c>
      <c r="I584" s="1">
        <v>7.5658236119003402E-8</v>
      </c>
      <c r="J584">
        <f t="shared" si="76"/>
        <v>0.86721931382860717</v>
      </c>
      <c r="K584">
        <f t="shared" si="77"/>
        <v>6.3367066242067394E-2</v>
      </c>
      <c r="L584">
        <f t="shared" si="78"/>
        <v>7.1211437879800075</v>
      </c>
      <c r="M584" s="3">
        <f t="shared" si="79"/>
        <v>1</v>
      </c>
    </row>
    <row r="585" spans="1:13" x14ac:dyDescent="0.25">
      <c r="A585">
        <v>0.42813116920885402</v>
      </c>
      <c r="B585">
        <v>0.1</v>
      </c>
      <c r="C585">
        <v>1.333E-2</v>
      </c>
      <c r="D585">
        <v>25.629000018779401</v>
      </c>
      <c r="E585">
        <v>26</v>
      </c>
      <c r="F585">
        <v>0.98573076995305398</v>
      </c>
      <c r="G585">
        <v>0.136108148593519</v>
      </c>
      <c r="H585">
        <v>0.86389178898555896</v>
      </c>
      <c r="I585" s="1">
        <v>6.2420922607757702E-8</v>
      </c>
      <c r="J585">
        <f t="shared" si="76"/>
        <v>0.86611587345012286</v>
      </c>
      <c r="K585">
        <f t="shared" si="77"/>
        <v>6.3540653805427186E-2</v>
      </c>
      <c r="L585">
        <f t="shared" si="78"/>
        <v>7.2046698165662804</v>
      </c>
      <c r="M585" s="3">
        <f t="shared" si="79"/>
        <v>1.0000000000000007</v>
      </c>
    </row>
    <row r="586" spans="1:13" x14ac:dyDescent="0.25">
      <c r="A586">
        <v>0.42813116920885402</v>
      </c>
      <c r="B586">
        <v>0.1</v>
      </c>
      <c r="C586">
        <v>1.3440000000000001E-2</v>
      </c>
      <c r="D586">
        <v>25.8404921419651</v>
      </c>
      <c r="E586">
        <v>26</v>
      </c>
      <c r="F586">
        <v>0.99386508238327398</v>
      </c>
      <c r="G586">
        <v>0.13645532371189101</v>
      </c>
      <c r="H586">
        <v>0.86354462486412298</v>
      </c>
      <c r="I586" s="1">
        <v>5.1423985577897701E-8</v>
      </c>
      <c r="J586">
        <f t="shared" si="76"/>
        <v>0.86500951595894193</v>
      </c>
      <c r="K586">
        <f t="shared" si="77"/>
        <v>6.3715214747960852E-2</v>
      </c>
      <c r="L586">
        <f t="shared" si="78"/>
        <v>7.2888342667166937</v>
      </c>
      <c r="M586" s="3">
        <f t="shared" si="79"/>
        <v>0.99999999999999967</v>
      </c>
    </row>
    <row r="587" spans="1:13" x14ac:dyDescent="0.25">
      <c r="A587">
        <v>0.42813116920885402</v>
      </c>
      <c r="B587">
        <v>0.1</v>
      </c>
      <c r="C587">
        <v>1.355E-2</v>
      </c>
      <c r="D587">
        <v>26.0519842651508</v>
      </c>
      <c r="E587">
        <v>27</v>
      </c>
      <c r="F587">
        <v>0.96488830611669796</v>
      </c>
      <c r="G587">
        <v>0.13522674479296601</v>
      </c>
      <c r="H587">
        <v>0.86477320031848004</v>
      </c>
      <c r="I587" s="1">
        <v>5.4888554773126199E-8</v>
      </c>
      <c r="J587">
        <f t="shared" si="76"/>
        <v>0.86893740626919524</v>
      </c>
      <c r="K587">
        <f t="shared" si="77"/>
        <v>6.3097777813010444E-2</v>
      </c>
      <c r="L587">
        <f t="shared" si="78"/>
        <v>7.2605182041303804</v>
      </c>
      <c r="M587" s="3">
        <f t="shared" si="79"/>
        <v>1.0000000000000009</v>
      </c>
    </row>
    <row r="588" spans="1:13" x14ac:dyDescent="0.25">
      <c r="A588">
        <v>0.42813116920885402</v>
      </c>
      <c r="B588">
        <v>0.1</v>
      </c>
      <c r="C588">
        <v>1.366E-2</v>
      </c>
      <c r="D588">
        <v>26.263476388336599</v>
      </c>
      <c r="E588">
        <v>27</v>
      </c>
      <c r="F588">
        <v>0.97272134771617003</v>
      </c>
      <c r="G588">
        <v>0.13555662778820499</v>
      </c>
      <c r="H588">
        <v>0.86444332682317204</v>
      </c>
      <c r="I588" s="1">
        <v>4.5388623239318901E-8</v>
      </c>
      <c r="J588">
        <f t="shared" si="76"/>
        <v>0.86787924354659995</v>
      </c>
      <c r="K588">
        <f t="shared" si="77"/>
        <v>6.3263473939814227E-2</v>
      </c>
      <c r="L588">
        <f t="shared" si="78"/>
        <v>7.3430529903929713</v>
      </c>
      <c r="M588" s="3">
        <f t="shared" si="79"/>
        <v>1.0000000000000002</v>
      </c>
    </row>
    <row r="589" spans="1:13" x14ac:dyDescent="0.25">
      <c r="A589">
        <v>0.42813116920885402</v>
      </c>
      <c r="B589">
        <v>0.1</v>
      </c>
      <c r="C589">
        <v>1.3769999999999999E-2</v>
      </c>
      <c r="D589">
        <v>26.474968511522299</v>
      </c>
      <c r="E589">
        <v>27</v>
      </c>
      <c r="F589">
        <v>0.98055438931564098</v>
      </c>
      <c r="G589">
        <v>0.13588815455884401</v>
      </c>
      <c r="H589">
        <v>0.86411180796007003</v>
      </c>
      <c r="I589" s="1">
        <v>3.7481086147004802E-8</v>
      </c>
      <c r="J589">
        <f t="shared" si="76"/>
        <v>0.86681839929358129</v>
      </c>
      <c r="K589">
        <f t="shared" si="77"/>
        <v>6.3430060254314871E-2</v>
      </c>
      <c r="L589">
        <f t="shared" si="78"/>
        <v>7.4261878323836203</v>
      </c>
      <c r="M589" s="3">
        <f t="shared" si="79"/>
        <v>1.0000000000000002</v>
      </c>
    </row>
    <row r="590" spans="1:13" x14ac:dyDescent="0.25">
      <c r="A590">
        <v>0.42813116920885402</v>
      </c>
      <c r="B590">
        <v>0.1</v>
      </c>
      <c r="C590">
        <v>1.388E-2</v>
      </c>
      <c r="D590">
        <v>26.686460634707998</v>
      </c>
      <c r="E590">
        <v>27</v>
      </c>
      <c r="F590">
        <v>0.98838743091511205</v>
      </c>
      <c r="G590">
        <v>0.13622133765034899</v>
      </c>
      <c r="H590">
        <v>0.86377863144182299</v>
      </c>
      <c r="I590" s="1">
        <v>3.0907827395508901E-8</v>
      </c>
      <c r="J590">
        <f t="shared" si="76"/>
        <v>0.86575485939834484</v>
      </c>
      <c r="K590">
        <f t="shared" si="77"/>
        <v>6.3597543934840156E-2</v>
      </c>
      <c r="L590">
        <f t="shared" si="78"/>
        <v>7.5099315217339635</v>
      </c>
      <c r="M590" s="3">
        <f t="shared" si="79"/>
        <v>0.99999999999999933</v>
      </c>
    </row>
    <row r="591" spans="1:13" x14ac:dyDescent="0.25">
      <c r="A591">
        <v>0.42813116920885402</v>
      </c>
      <c r="B591">
        <v>0.1</v>
      </c>
      <c r="C591">
        <v>1.3990000000000001E-2</v>
      </c>
      <c r="D591">
        <v>26.897952757893801</v>
      </c>
      <c r="E591">
        <v>27</v>
      </c>
      <c r="F591">
        <v>0.99622047251458401</v>
      </c>
      <c r="G591">
        <v>0.13655618973848199</v>
      </c>
      <c r="H591">
        <v>0.86344378481039497</v>
      </c>
      <c r="I591" s="1">
        <v>2.54511233512206E-8</v>
      </c>
      <c r="J591">
        <f t="shared" si="76"/>
        <v>0.86468860963378757</v>
      </c>
      <c r="K591">
        <f t="shared" si="77"/>
        <v>6.3765932261400246E-2</v>
      </c>
      <c r="L591">
        <f t="shared" si="78"/>
        <v>7.5942930441928578</v>
      </c>
      <c r="M591" s="3">
        <f t="shared" si="79"/>
        <v>1.0000000000000004</v>
      </c>
    </row>
    <row r="592" spans="1:13" x14ac:dyDescent="0.25">
      <c r="A592">
        <v>0.42813116920885402</v>
      </c>
      <c r="B592">
        <v>0.1</v>
      </c>
      <c r="C592">
        <v>1.41E-2</v>
      </c>
      <c r="D592">
        <v>27.109444881079501</v>
      </c>
      <c r="E592">
        <v>28</v>
      </c>
      <c r="F592">
        <v>0.96819446003855303</v>
      </c>
      <c r="G592">
        <v>0.135365781440034</v>
      </c>
      <c r="H592">
        <v>0.86463419134422403</v>
      </c>
      <c r="I592" s="1">
        <v>2.7215741371594701E-8</v>
      </c>
      <c r="J592">
        <f t="shared" si="76"/>
        <v>0.86849110529585682</v>
      </c>
      <c r="K592">
        <f t="shared" si="77"/>
        <v>6.3167594596349616E-2</v>
      </c>
      <c r="L592">
        <f t="shared" si="78"/>
        <v>7.5651798307679172</v>
      </c>
      <c r="M592" s="3">
        <f t="shared" si="79"/>
        <v>0.99999999999999933</v>
      </c>
    </row>
    <row r="593" spans="1:35" x14ac:dyDescent="0.25">
      <c r="A593">
        <v>0.42813116920885402</v>
      </c>
      <c r="B593">
        <v>0.1</v>
      </c>
      <c r="C593">
        <v>1.421E-2</v>
      </c>
      <c r="D593">
        <v>27.3209370042652</v>
      </c>
      <c r="E593">
        <v>28</v>
      </c>
      <c r="F593">
        <v>0.97574775015232895</v>
      </c>
      <c r="G593">
        <v>0.13568452213375701</v>
      </c>
      <c r="H593">
        <v>0.86431545537334997</v>
      </c>
      <c r="I593" s="1">
        <v>2.2492892903553001E-8</v>
      </c>
      <c r="J593">
        <f t="shared" si="76"/>
        <v>0.86746969055162004</v>
      </c>
      <c r="K593">
        <f t="shared" si="77"/>
        <v>6.3327721035156714E-2</v>
      </c>
      <c r="L593">
        <f t="shared" si="78"/>
        <v>7.6479546845709176</v>
      </c>
      <c r="M593" s="3">
        <f t="shared" si="79"/>
        <v>0.99999999999999989</v>
      </c>
    </row>
    <row r="594" spans="1:35" x14ac:dyDescent="0.25">
      <c r="A594">
        <v>0.42813116920885402</v>
      </c>
      <c r="B594">
        <v>0.1</v>
      </c>
      <c r="C594">
        <v>1.4319999999999999E-2</v>
      </c>
      <c r="D594">
        <v>27.5324291274509</v>
      </c>
      <c r="E594">
        <v>28</v>
      </c>
      <c r="F594">
        <v>0.98330104026610499</v>
      </c>
      <c r="G594">
        <v>0.13600479577911201</v>
      </c>
      <c r="H594">
        <v>0.86399518565615996</v>
      </c>
      <c r="I594" s="1">
        <v>1.8564728155777999E-8</v>
      </c>
      <c r="J594">
        <f t="shared" si="76"/>
        <v>0.86644577733799566</v>
      </c>
      <c r="K594">
        <f t="shared" si="77"/>
        <v>6.3488677484982853E-2</v>
      </c>
      <c r="L594">
        <f t="shared" si="78"/>
        <v>7.7313114057865935</v>
      </c>
      <c r="M594" s="3">
        <f t="shared" si="79"/>
        <v>1.0000000000000002</v>
      </c>
    </row>
    <row r="595" spans="1:35" x14ac:dyDescent="0.25">
      <c r="A595">
        <v>0.42813116920885402</v>
      </c>
      <c r="B595">
        <v>0.1</v>
      </c>
      <c r="C595">
        <v>1.443E-2</v>
      </c>
      <c r="D595">
        <v>27.743921250636699</v>
      </c>
      <c r="E595">
        <v>28</v>
      </c>
      <c r="F595">
        <v>0.99085433037988102</v>
      </c>
      <c r="G595">
        <v>0.13632661366770299</v>
      </c>
      <c r="H595">
        <v>0.863673371030524</v>
      </c>
      <c r="I595" s="1">
        <v>1.5301773351864601E-8</v>
      </c>
      <c r="J595">
        <f t="shared" si="76"/>
        <v>0.86541935296385253</v>
      </c>
      <c r="K595">
        <f t="shared" si="77"/>
        <v>6.3650470459896899E-2</v>
      </c>
      <c r="L595">
        <f t="shared" si="78"/>
        <v>7.8152582350451425</v>
      </c>
      <c r="M595" s="3">
        <f t="shared" si="79"/>
        <v>1.0000000000000004</v>
      </c>
    </row>
    <row r="596" spans="1:35" x14ac:dyDescent="0.25">
      <c r="A596">
        <v>0.42813116920885402</v>
      </c>
      <c r="B596">
        <v>0.1</v>
      </c>
      <c r="C596">
        <v>1.4540000000000001E-2</v>
      </c>
      <c r="D596">
        <v>27.955413373822399</v>
      </c>
      <c r="E596">
        <v>28</v>
      </c>
      <c r="F596">
        <v>0.99840762049365706</v>
      </c>
      <c r="G596">
        <v>0.13664998720430699</v>
      </c>
      <c r="H596">
        <v>0.86335000020074404</v>
      </c>
      <c r="I596" s="1">
        <v>1.25949489395128E-8</v>
      </c>
      <c r="J596">
        <f t="shared" si="76"/>
        <v>0.86439040463798078</v>
      </c>
      <c r="K596">
        <f t="shared" si="77"/>
        <v>6.3813106554998514E-2</v>
      </c>
      <c r="L596">
        <f t="shared" si="78"/>
        <v>7.8998035888115838</v>
      </c>
      <c r="M596" s="3">
        <f t="shared" si="79"/>
        <v>1</v>
      </c>
    </row>
    <row r="597" spans="1:35" x14ac:dyDescent="0.25">
      <c r="A597">
        <v>0.42813116920885402</v>
      </c>
      <c r="B597">
        <v>0.1</v>
      </c>
      <c r="C597">
        <v>1.465E-2</v>
      </c>
      <c r="D597">
        <v>28.166905497008099</v>
      </c>
      <c r="E597">
        <v>29</v>
      </c>
      <c r="F597">
        <v>0.97127260334510701</v>
      </c>
      <c r="G597">
        <v>0.13549549142144801</v>
      </c>
      <c r="H597">
        <v>0.864504495087142</v>
      </c>
      <c r="I597" s="1">
        <v>1.34914104794706E-8</v>
      </c>
      <c r="J597">
        <f t="shared" si="76"/>
        <v>0.86807515558930104</v>
      </c>
      <c r="K597">
        <f t="shared" si="77"/>
        <v>6.3232744221792453E-2</v>
      </c>
      <c r="L597">
        <f t="shared" si="78"/>
        <v>7.8699426439953211</v>
      </c>
      <c r="M597" s="3">
        <f t="shared" si="79"/>
        <v>1.0000000000000004</v>
      </c>
    </row>
    <row r="598" spans="1:35" x14ac:dyDescent="0.25">
      <c r="A598">
        <v>0.42813116920885402</v>
      </c>
      <c r="B598">
        <v>0.1</v>
      </c>
      <c r="C598">
        <v>1.4760000000000001E-2</v>
      </c>
      <c r="D598">
        <v>28.378397620193802</v>
      </c>
      <c r="E598">
        <v>29</v>
      </c>
      <c r="F598">
        <v>0.978565435179098</v>
      </c>
      <c r="G598">
        <v>0.13580381738908501</v>
      </c>
      <c r="H598">
        <v>0.86419617146648897</v>
      </c>
      <c r="I598" s="1">
        <v>1.11444264907826E-8</v>
      </c>
      <c r="J598">
        <f t="shared" si="76"/>
        <v>0.86708802204584379</v>
      </c>
      <c r="K598">
        <f t="shared" si="77"/>
        <v>6.3387662017684601E-2</v>
      </c>
      <c r="L598">
        <f t="shared" si="78"/>
        <v>7.9529422760663939</v>
      </c>
      <c r="M598" s="3">
        <f t="shared" si="79"/>
        <v>1.0000000000000004</v>
      </c>
    </row>
    <row r="599" spans="1:35" x14ac:dyDescent="0.25">
      <c r="A599">
        <v>0.42813116920885402</v>
      </c>
      <c r="B599">
        <v>0.1</v>
      </c>
      <c r="C599">
        <v>1.487E-2</v>
      </c>
      <c r="D599">
        <v>28.589889743379601</v>
      </c>
      <c r="E599">
        <v>29</v>
      </c>
      <c r="F599">
        <v>0.98585826701308799</v>
      </c>
      <c r="G599">
        <v>0.136113576324219</v>
      </c>
      <c r="H599">
        <v>0.86388641448201697</v>
      </c>
      <c r="I599" s="1">
        <v>9.1937639815571103E-9</v>
      </c>
      <c r="J599">
        <f t="shared" si="76"/>
        <v>0.86609855496833532</v>
      </c>
      <c r="K599">
        <f t="shared" si="77"/>
        <v>6.3543355676797683E-2</v>
      </c>
      <c r="L599">
        <f t="shared" si="78"/>
        <v>8.0365066494679205</v>
      </c>
      <c r="M599" s="3">
        <f t="shared" si="79"/>
        <v>1</v>
      </c>
      <c r="S599">
        <f>4/0.0006</f>
        <v>6666.666666666667</v>
      </c>
    </row>
    <row r="600" spans="1:35" x14ac:dyDescent="0.25">
      <c r="A600">
        <v>0.42813116920885402</v>
      </c>
      <c r="B600">
        <v>0.1</v>
      </c>
      <c r="C600">
        <v>1.498E-2</v>
      </c>
      <c r="D600">
        <v>28.801381866565301</v>
      </c>
      <c r="E600">
        <v>29</v>
      </c>
      <c r="F600">
        <v>0.99315109884707897</v>
      </c>
      <c r="G600">
        <v>0.136424778426257</v>
      </c>
      <c r="H600">
        <v>0.86357521399919901</v>
      </c>
      <c r="I600" s="1">
        <v>7.5745440576176595E-9</v>
      </c>
      <c r="J600">
        <f t="shared" si="76"/>
        <v>0.86510674290184086</v>
      </c>
      <c r="K600">
        <f t="shared" si="77"/>
        <v>6.3699831110679672E-2</v>
      </c>
      <c r="L600">
        <f t="shared" si="78"/>
        <v>8.1206435039768401</v>
      </c>
      <c r="M600" s="3">
        <f t="shared" si="79"/>
        <v>1</v>
      </c>
      <c r="W600" s="32" t="s">
        <v>30</v>
      </c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</row>
    <row r="601" spans="1:35" x14ac:dyDescent="0.25">
      <c r="W601" t="s">
        <v>18</v>
      </c>
      <c r="X601" t="s">
        <v>19</v>
      </c>
      <c r="Y601" t="s">
        <v>20</v>
      </c>
      <c r="Z601" t="s">
        <v>1</v>
      </c>
      <c r="AA601" t="s">
        <v>21</v>
      </c>
      <c r="AB601" t="s">
        <v>22</v>
      </c>
      <c r="AC601" t="s">
        <v>23</v>
      </c>
      <c r="AD601" t="s">
        <v>24</v>
      </c>
      <c r="AE601" t="s">
        <v>25</v>
      </c>
      <c r="AF601" s="2" t="s">
        <v>27</v>
      </c>
      <c r="AG601" s="2" t="s">
        <v>28</v>
      </c>
      <c r="AH601" s="2" t="s">
        <v>29</v>
      </c>
      <c r="AI601" t="s">
        <v>10</v>
      </c>
    </row>
    <row r="602" spans="1:35" x14ac:dyDescent="0.25">
      <c r="A602">
        <v>0.42813116920885402</v>
      </c>
      <c r="B602">
        <v>0.2</v>
      </c>
      <c r="C602">
        <v>2E-3</v>
      </c>
      <c r="D602">
        <v>3.8453113306495701</v>
      </c>
      <c r="E602">
        <v>4</v>
      </c>
      <c r="F602">
        <v>0.96132783266239297</v>
      </c>
      <c r="G602">
        <v>0.25222809873923602</v>
      </c>
      <c r="H602">
        <v>0.68786570614470299</v>
      </c>
      <c r="I602">
        <v>5.9906195116061101E-2</v>
      </c>
      <c r="J602">
        <f t="shared" ref="J602" si="80">-LOG(G602)</f>
        <v>0.59820653375165089</v>
      </c>
      <c r="K602">
        <f t="shared" ref="K602" si="81">-LOG(H602)</f>
        <v>0.16249634195812787</v>
      </c>
      <c r="L602">
        <f t="shared" ref="L602" si="82">-LOG(I602)</f>
        <v>1.2225282633269177</v>
      </c>
      <c r="M602" s="3">
        <f t="shared" ref="M602" si="83">G602+H602+I602</f>
        <v>1</v>
      </c>
      <c r="W602">
        <v>0.42813116920885402</v>
      </c>
      <c r="X602">
        <v>0.2</v>
      </c>
      <c r="Y602">
        <v>2E-3</v>
      </c>
      <c r="Z602">
        <v>3.8453113306495701</v>
      </c>
      <c r="AA602">
        <v>29</v>
      </c>
      <c r="AB602">
        <v>0.13259694243619199</v>
      </c>
      <c r="AC602">
        <v>0.19428109049065301</v>
      </c>
      <c r="AD602">
        <v>0.67719909040176096</v>
      </c>
      <c r="AE602">
        <v>0.128519819107585</v>
      </c>
      <c r="AF602">
        <f t="shared" ref="AF602" si="84">-LOG(AC602)</f>
        <v>0.71156946751759298</v>
      </c>
      <c r="AG602">
        <f>-LOG(AD602)</f>
        <v>0.1692836338970676</v>
      </c>
      <c r="AH602">
        <f t="shared" ref="AH602" si="85">-LOG(AE602)</f>
        <v>0.89102989439217328</v>
      </c>
      <c r="AI602" s="3">
        <f t="shared" ref="AI602" si="86">AC602+AD602+AE602</f>
        <v>0.999999999999999</v>
      </c>
    </row>
    <row r="603" spans="1:35" x14ac:dyDescent="0.25">
      <c r="A603">
        <v>0.42813116920885402</v>
      </c>
      <c r="B603">
        <v>0.2</v>
      </c>
      <c r="C603">
        <v>2.1099999999999999E-3</v>
      </c>
      <c r="D603">
        <v>4.0568034538353004</v>
      </c>
      <c r="E603">
        <v>5</v>
      </c>
      <c r="F603">
        <v>0.81136069076705997</v>
      </c>
      <c r="G603">
        <v>0.23979417606334899</v>
      </c>
      <c r="H603">
        <v>0.69696195180837806</v>
      </c>
      <c r="I603">
        <v>6.3243872128273398E-2</v>
      </c>
      <c r="J603">
        <f t="shared" ref="J603:J666" si="87">-LOG(G603)</f>
        <v>0.62016136891967688</v>
      </c>
      <c r="K603">
        <f t="shared" ref="K603:K666" si="88">-LOG(H603)</f>
        <v>0.15679093003785538</v>
      </c>
      <c r="L603">
        <f t="shared" ref="L603:L666" si="89">-LOG(I603)</f>
        <v>1.1989815480936918</v>
      </c>
      <c r="M603" s="3">
        <f t="shared" ref="M603:M666" si="90">G603+H603+I603</f>
        <v>1.0000000000000004</v>
      </c>
      <c r="W603">
        <v>0.42813116920885402</v>
      </c>
      <c r="X603">
        <v>0.2</v>
      </c>
      <c r="Y603">
        <v>2.1099999999999999E-3</v>
      </c>
      <c r="Z603">
        <v>4.0568034538353004</v>
      </c>
      <c r="AA603">
        <v>29</v>
      </c>
      <c r="AB603">
        <v>0.13988977427018301</v>
      </c>
      <c r="AC603">
        <v>0.19535320675388801</v>
      </c>
      <c r="AD603">
        <v>0.69014300191905398</v>
      </c>
      <c r="AE603">
        <v>0.114503791327059</v>
      </c>
      <c r="AF603">
        <f t="shared" ref="AF603:AF666" si="91">-LOG(AC603)</f>
        <v>0.70917945536784877</v>
      </c>
      <c r="AG603">
        <f t="shared" ref="AG603:AG666" si="92">-LOG(AD603)</f>
        <v>0.16106091142269099</v>
      </c>
      <c r="AH603">
        <f t="shared" ref="AH603:AH666" si="93">-LOG(AE603)</f>
        <v>0.94118013319168214</v>
      </c>
      <c r="AI603" s="3">
        <f t="shared" ref="AI603:AI666" si="94">AC603+AD603+AE603</f>
        <v>1.0000000000000009</v>
      </c>
    </row>
    <row r="604" spans="1:35" x14ac:dyDescent="0.25">
      <c r="A604">
        <v>0.42813116920885402</v>
      </c>
      <c r="B604">
        <v>0.2</v>
      </c>
      <c r="C604">
        <v>2.2200000000000002E-3</v>
      </c>
      <c r="D604">
        <v>4.2682955770210302</v>
      </c>
      <c r="E604">
        <v>5</v>
      </c>
      <c r="F604">
        <v>0.85365911540420503</v>
      </c>
      <c r="G604">
        <v>0.24347707453908601</v>
      </c>
      <c r="H604">
        <v>0.70461215245167297</v>
      </c>
      <c r="I604">
        <v>5.1910773009241802E-2</v>
      </c>
      <c r="J604">
        <f t="shared" si="87"/>
        <v>0.6135419250854689</v>
      </c>
      <c r="K604">
        <f t="shared" si="88"/>
        <v>0.15204987080962976</v>
      </c>
      <c r="L604">
        <f t="shared" si="89"/>
        <v>1.2847425039443334</v>
      </c>
      <c r="M604" s="3">
        <f t="shared" si="90"/>
        <v>1.0000000000000009</v>
      </c>
      <c r="W604">
        <v>0.42813116920885402</v>
      </c>
      <c r="X604">
        <v>0.2</v>
      </c>
      <c r="Y604">
        <v>2.2200000000000002E-3</v>
      </c>
      <c r="Z604">
        <v>4.2682955770210302</v>
      </c>
      <c r="AA604">
        <v>29</v>
      </c>
      <c r="AB604">
        <v>0.147182606104173</v>
      </c>
      <c r="AC604">
        <v>0.19628693559132501</v>
      </c>
      <c r="AD604">
        <v>0.701744499433411</v>
      </c>
      <c r="AE604">
        <v>0.10196856497526501</v>
      </c>
      <c r="AF604">
        <f t="shared" si="91"/>
        <v>0.70710860508369355</v>
      </c>
      <c r="AG604">
        <f t="shared" si="92"/>
        <v>0.15382098286178744</v>
      </c>
      <c r="AH604">
        <f t="shared" si="93"/>
        <v>0.99153369257046764</v>
      </c>
      <c r="AI604" s="3">
        <f t="shared" si="94"/>
        <v>1.0000000000000011</v>
      </c>
    </row>
    <row r="605" spans="1:35" x14ac:dyDescent="0.25">
      <c r="A605">
        <v>0.42813116920885402</v>
      </c>
      <c r="B605">
        <v>0.2</v>
      </c>
      <c r="C605">
        <v>2.33E-3</v>
      </c>
      <c r="D605">
        <v>4.4797877002067503</v>
      </c>
      <c r="E605">
        <v>5</v>
      </c>
      <c r="F605">
        <v>0.89595754004134998</v>
      </c>
      <c r="G605">
        <v>0.24716763468434699</v>
      </c>
      <c r="H605">
        <v>0.710595928680399</v>
      </c>
      <c r="I605">
        <v>4.2236436635254997E-2</v>
      </c>
      <c r="J605">
        <f t="shared" si="87"/>
        <v>0.60700839846282584</v>
      </c>
      <c r="K605">
        <f t="shared" si="88"/>
        <v>0.14837728510548912</v>
      </c>
      <c r="L605">
        <f t="shared" si="89"/>
        <v>1.3743127290851591</v>
      </c>
      <c r="M605" s="3">
        <f t="shared" si="90"/>
        <v>1.0000000000000009</v>
      </c>
      <c r="W605">
        <v>0.42813116920885402</v>
      </c>
      <c r="X605">
        <v>0.2</v>
      </c>
      <c r="Y605">
        <v>2.33E-3</v>
      </c>
      <c r="Z605">
        <v>4.4797877002067503</v>
      </c>
      <c r="AA605">
        <v>29</v>
      </c>
      <c r="AB605">
        <v>0.15447543793816401</v>
      </c>
      <c r="AC605">
        <v>0.197110066778138</v>
      </c>
      <c r="AD605">
        <v>0.71212771118142404</v>
      </c>
      <c r="AE605">
        <v>9.0762222040438406E-2</v>
      </c>
      <c r="AF605">
        <f t="shared" si="91"/>
        <v>0.70529119492627845</v>
      </c>
      <c r="AG605">
        <f t="shared" si="92"/>
        <v>0.1474421141051909</v>
      </c>
      <c r="AH605">
        <f t="shared" si="93"/>
        <v>1.0420948802607899</v>
      </c>
      <c r="AI605" s="3">
        <f t="shared" si="94"/>
        <v>1.0000000000000004</v>
      </c>
    </row>
    <row r="606" spans="1:35" x14ac:dyDescent="0.25">
      <c r="A606">
        <v>0.42813116920885402</v>
      </c>
      <c r="B606">
        <v>0.2</v>
      </c>
      <c r="C606">
        <v>2.4399999999999999E-3</v>
      </c>
      <c r="D606">
        <v>4.6912798233924802</v>
      </c>
      <c r="E606">
        <v>5</v>
      </c>
      <c r="F606">
        <v>0.93825596467849603</v>
      </c>
      <c r="G606">
        <v>0.250895411909411</v>
      </c>
      <c r="H606">
        <v>0.71506770911576401</v>
      </c>
      <c r="I606">
        <v>3.4036878974826101E-2</v>
      </c>
      <c r="J606">
        <f t="shared" si="87"/>
        <v>0.60050728049744295</v>
      </c>
      <c r="K606">
        <f t="shared" si="88"/>
        <v>0.14565283329946829</v>
      </c>
      <c r="L606">
        <f t="shared" si="89"/>
        <v>1.4680502695672675</v>
      </c>
      <c r="M606" s="3">
        <f t="shared" si="90"/>
        <v>1.0000000000000011</v>
      </c>
      <c r="W606">
        <v>0.42813116920885402</v>
      </c>
      <c r="X606">
        <v>0.2</v>
      </c>
      <c r="Y606">
        <v>2.4399999999999999E-3</v>
      </c>
      <c r="Z606">
        <v>4.6912798233924802</v>
      </c>
      <c r="AA606">
        <v>29</v>
      </c>
      <c r="AB606">
        <v>0.161768269772154</v>
      </c>
      <c r="AC606">
        <v>0.197844951252481</v>
      </c>
      <c r="AD606">
        <v>0.721406925154504</v>
      </c>
      <c r="AE606">
        <v>8.0748123593014101E-2</v>
      </c>
      <c r="AF606">
        <f t="shared" si="91"/>
        <v>0.70367502789057157</v>
      </c>
      <c r="AG606">
        <f t="shared" si="92"/>
        <v>0.14181969298251315</v>
      </c>
      <c r="AH606">
        <f t="shared" si="93"/>
        <v>1.0928675609184457</v>
      </c>
      <c r="AI606" s="3">
        <f t="shared" si="94"/>
        <v>0.99999999999999911</v>
      </c>
    </row>
    <row r="607" spans="1:35" x14ac:dyDescent="0.25">
      <c r="A607">
        <v>0.42813116920885402</v>
      </c>
      <c r="B607">
        <v>0.2</v>
      </c>
      <c r="C607">
        <v>2.5500000000000002E-3</v>
      </c>
      <c r="D607">
        <v>4.90277194657821</v>
      </c>
      <c r="E607">
        <v>5</v>
      </c>
      <c r="F607">
        <v>0.98055438931564098</v>
      </c>
      <c r="G607">
        <v>0.25468457610163397</v>
      </c>
      <c r="H607">
        <v>0.71817380746550297</v>
      </c>
      <c r="I607">
        <v>2.7141616432863402E-2</v>
      </c>
      <c r="J607">
        <f t="shared" si="87"/>
        <v>0.5939973554556206</v>
      </c>
      <c r="K607">
        <f t="shared" si="88"/>
        <v>0.14377043808578882</v>
      </c>
      <c r="L607">
        <f t="shared" si="89"/>
        <v>1.5663642912758282</v>
      </c>
      <c r="M607" s="3">
        <f t="shared" si="90"/>
        <v>1.0000000000000004</v>
      </c>
      <c r="W607">
        <v>0.42813116920885402</v>
      </c>
      <c r="X607">
        <v>0.2</v>
      </c>
      <c r="Y607">
        <v>2.5500000000000002E-3</v>
      </c>
      <c r="Z607">
        <v>4.90277194657821</v>
      </c>
      <c r="AA607">
        <v>29</v>
      </c>
      <c r="AB607">
        <v>0.16906110160614499</v>
      </c>
      <c r="AC607">
        <v>0.198509552050677</v>
      </c>
      <c r="AD607">
        <v>0.72968709013162703</v>
      </c>
      <c r="AE607">
        <v>7.1803357817696506E-2</v>
      </c>
      <c r="AF607">
        <f t="shared" si="91"/>
        <v>0.7022185906485231</v>
      </c>
      <c r="AG607">
        <f t="shared" si="92"/>
        <v>0.13686333736278253</v>
      </c>
      <c r="AH607">
        <f t="shared" si="93"/>
        <v>1.1438552459025646</v>
      </c>
      <c r="AI607" s="3">
        <f t="shared" si="94"/>
        <v>1.0000000000000004</v>
      </c>
    </row>
    <row r="608" spans="1:35" x14ac:dyDescent="0.25">
      <c r="A608">
        <v>0.42813116920885402</v>
      </c>
      <c r="B608">
        <v>0.2</v>
      </c>
      <c r="C608">
        <v>2.66E-3</v>
      </c>
      <c r="D608">
        <v>5.1142640697639301</v>
      </c>
      <c r="E608">
        <v>6</v>
      </c>
      <c r="F608">
        <v>0.85237734496065498</v>
      </c>
      <c r="G608">
        <v>0.24385068448275901</v>
      </c>
      <c r="H608">
        <v>0.72685678121127095</v>
      </c>
      <c r="I608">
        <v>2.92925343059709E-2</v>
      </c>
      <c r="J608">
        <f t="shared" si="87"/>
        <v>0.61287602101697924</v>
      </c>
      <c r="K608">
        <f t="shared" si="88"/>
        <v>0.13855115345603763</v>
      </c>
      <c r="L608">
        <f t="shared" si="89"/>
        <v>1.5332430527811753</v>
      </c>
      <c r="M608" s="3">
        <f t="shared" si="90"/>
        <v>1.0000000000000009</v>
      </c>
      <c r="W608">
        <v>0.42813116920885402</v>
      </c>
      <c r="X608">
        <v>0.2</v>
      </c>
      <c r="Y608">
        <v>2.66E-3</v>
      </c>
      <c r="Z608">
        <v>5.1142640697639301</v>
      </c>
      <c r="AA608">
        <v>29</v>
      </c>
      <c r="AB608">
        <v>0.176353933440136</v>
      </c>
      <c r="AC608">
        <v>0.19911829436317399</v>
      </c>
      <c r="AD608">
        <v>0.73706434571867896</v>
      </c>
      <c r="AE608">
        <v>6.3817359918147104E-2</v>
      </c>
      <c r="AF608">
        <f t="shared" si="91"/>
        <v>0.70088883652719658</v>
      </c>
      <c r="AG608">
        <f t="shared" si="92"/>
        <v>0.13249459657687523</v>
      </c>
      <c r="AH608">
        <f t="shared" si="93"/>
        <v>1.1950611662455581</v>
      </c>
      <c r="AI608" s="3">
        <f t="shared" si="94"/>
        <v>1</v>
      </c>
    </row>
    <row r="609" spans="1:35" x14ac:dyDescent="0.25">
      <c r="A609">
        <v>0.42813116920885402</v>
      </c>
      <c r="B609">
        <v>0.2</v>
      </c>
      <c r="C609">
        <v>2.7699999999999999E-3</v>
      </c>
      <c r="D609">
        <v>5.32575619294966</v>
      </c>
      <c r="E609">
        <v>6</v>
      </c>
      <c r="F609">
        <v>0.88762603215827596</v>
      </c>
      <c r="G609">
        <v>0.24679834613940099</v>
      </c>
      <c r="H609">
        <v>0.72933510492085496</v>
      </c>
      <c r="I609">
        <v>2.3866548939743899E-2</v>
      </c>
      <c r="J609">
        <f t="shared" si="87"/>
        <v>0.60765775495054075</v>
      </c>
      <c r="K609">
        <f t="shared" si="88"/>
        <v>0.13707288213630803</v>
      </c>
      <c r="L609">
        <f t="shared" si="89"/>
        <v>1.6222103746581349</v>
      </c>
      <c r="M609" s="3">
        <f t="shared" si="90"/>
        <v>0.99999999999999989</v>
      </c>
      <c r="W609">
        <v>0.42813116920885402</v>
      </c>
      <c r="X609">
        <v>0.2</v>
      </c>
      <c r="Y609">
        <v>2.7699999999999999E-3</v>
      </c>
      <c r="Z609">
        <v>5.32575619294966</v>
      </c>
      <c r="AA609">
        <v>29</v>
      </c>
      <c r="AB609">
        <v>0.18364676527412599</v>
      </c>
      <c r="AC609">
        <v>0.19968275287453199</v>
      </c>
      <c r="AD609">
        <v>0.743626566902576</v>
      </c>
      <c r="AE609">
        <v>5.6690680222892399E-2</v>
      </c>
      <c r="AF609">
        <f t="shared" si="91"/>
        <v>0.69965944466805541</v>
      </c>
      <c r="AG609">
        <f t="shared" si="92"/>
        <v>0.12864510296000184</v>
      </c>
      <c r="AH609">
        <f t="shared" si="93"/>
        <v>1.2464883319440045</v>
      </c>
      <c r="AI609" s="3">
        <f t="shared" si="94"/>
        <v>1.0000000000000004</v>
      </c>
    </row>
    <row r="610" spans="1:35" x14ac:dyDescent="0.25">
      <c r="A610">
        <v>0.42813116920885402</v>
      </c>
      <c r="B610">
        <v>0.2</v>
      </c>
      <c r="C610">
        <v>2.8800000000000002E-3</v>
      </c>
      <c r="D610">
        <v>5.53724831613538</v>
      </c>
      <c r="E610">
        <v>6</v>
      </c>
      <c r="F610">
        <v>0.92287471935589704</v>
      </c>
      <c r="G610">
        <v>0.24979679072164501</v>
      </c>
      <c r="H610">
        <v>0.73090959513168996</v>
      </c>
      <c r="I610">
        <v>1.9293614146664799E-2</v>
      </c>
      <c r="J610">
        <f t="shared" si="87"/>
        <v>0.6024131455488877</v>
      </c>
      <c r="K610">
        <f t="shared" si="88"/>
        <v>0.13613633680888004</v>
      </c>
      <c r="L610">
        <f t="shared" si="89"/>
        <v>1.7145864111880333</v>
      </c>
      <c r="M610" s="3">
        <f t="shared" si="90"/>
        <v>0.99999999999999967</v>
      </c>
      <c r="W610">
        <v>0.42813116920885402</v>
      </c>
      <c r="X610">
        <v>0.2</v>
      </c>
      <c r="Y610">
        <v>2.8800000000000002E-3</v>
      </c>
      <c r="Z610">
        <v>5.53724831613538</v>
      </c>
      <c r="AA610">
        <v>29</v>
      </c>
      <c r="AB610">
        <v>0.190939597108117</v>
      </c>
      <c r="AC610">
        <v>0.20021220727869701</v>
      </c>
      <c r="AD610">
        <v>0.749453911505646</v>
      </c>
      <c r="AE610">
        <v>5.0333881215655997E-2</v>
      </c>
      <c r="AF610">
        <f t="shared" si="91"/>
        <v>0.69850944637642287</v>
      </c>
      <c r="AG610">
        <f t="shared" si="92"/>
        <v>0.1252550694123887</v>
      </c>
      <c r="AH610">
        <f t="shared" si="93"/>
        <v>1.2981395801223645</v>
      </c>
      <c r="AI610" s="3">
        <f t="shared" si="94"/>
        <v>0.999999999999999</v>
      </c>
    </row>
    <row r="611" spans="1:35" x14ac:dyDescent="0.25">
      <c r="A611">
        <v>0.42813116920885402</v>
      </c>
      <c r="B611">
        <v>0.2</v>
      </c>
      <c r="C611">
        <v>2.99E-3</v>
      </c>
      <c r="D611">
        <v>5.7487404393211099</v>
      </c>
      <c r="E611">
        <v>6</v>
      </c>
      <c r="F611">
        <v>0.95812340655351802</v>
      </c>
      <c r="G611">
        <v>0.252855344030746</v>
      </c>
      <c r="H611">
        <v>0.73167941792776703</v>
      </c>
      <c r="I611">
        <v>1.5465238041487301E-2</v>
      </c>
      <c r="J611">
        <f t="shared" si="87"/>
        <v>0.59712786323555644</v>
      </c>
      <c r="K611">
        <f t="shared" si="88"/>
        <v>0.13567916145713294</v>
      </c>
      <c r="L611">
        <f t="shared" si="89"/>
        <v>1.8106433909334321</v>
      </c>
      <c r="M611" s="3">
        <f t="shared" si="90"/>
        <v>1.0000000000000002</v>
      </c>
      <c r="W611">
        <v>0.42813116920885402</v>
      </c>
      <c r="X611">
        <v>0.2</v>
      </c>
      <c r="Y611">
        <v>2.99E-3</v>
      </c>
      <c r="Z611">
        <v>5.7487404393211099</v>
      </c>
      <c r="AA611">
        <v>29</v>
      </c>
      <c r="AB611">
        <v>0.19823242894210699</v>
      </c>
      <c r="AC611">
        <v>0.20071409100138801</v>
      </c>
      <c r="AD611">
        <v>0.75461936140961405</v>
      </c>
      <c r="AE611">
        <v>4.4666547588997199E-2</v>
      </c>
      <c r="AF611">
        <f t="shared" si="91"/>
        <v>0.69742213708237255</v>
      </c>
      <c r="AG611">
        <f t="shared" si="92"/>
        <v>0.12227205621760157</v>
      </c>
      <c r="AH611">
        <f t="shared" si="93"/>
        <v>1.350017614149863</v>
      </c>
      <c r="AI611" s="3">
        <f t="shared" si="94"/>
        <v>0.99999999999999933</v>
      </c>
    </row>
    <row r="612" spans="1:35" x14ac:dyDescent="0.25">
      <c r="A612">
        <v>0.42813116920885402</v>
      </c>
      <c r="B612">
        <v>0.2</v>
      </c>
      <c r="C612">
        <v>3.0999999999999999E-3</v>
      </c>
      <c r="D612">
        <v>5.9602325625068397</v>
      </c>
      <c r="E612">
        <v>6</v>
      </c>
      <c r="F612">
        <v>0.99337209375114</v>
      </c>
      <c r="G612">
        <v>0.25598187178520299</v>
      </c>
      <c r="H612">
        <v>0.73173488243338303</v>
      </c>
      <c r="I612">
        <v>1.22832457814147E-2</v>
      </c>
      <c r="J612">
        <f t="shared" si="87"/>
        <v>0.59179078961948794</v>
      </c>
      <c r="K612">
        <f t="shared" si="88"/>
        <v>0.13564624128034347</v>
      </c>
      <c r="L612">
        <f t="shared" si="89"/>
        <v>1.9106868580565313</v>
      </c>
      <c r="M612" s="3">
        <f t="shared" si="90"/>
        <v>1.0000000000000007</v>
      </c>
      <c r="W612">
        <v>0.42813116920885402</v>
      </c>
      <c r="X612">
        <v>0.2</v>
      </c>
      <c r="Y612">
        <v>3.0999999999999999E-3</v>
      </c>
      <c r="Z612">
        <v>5.9602325625068397</v>
      </c>
      <c r="AA612">
        <v>29</v>
      </c>
      <c r="AB612">
        <v>0.20552526077609801</v>
      </c>
      <c r="AC612">
        <v>0.20119435342759401</v>
      </c>
      <c r="AD612">
        <v>0.75918925053405495</v>
      </c>
      <c r="AE612">
        <v>3.9616396038352097E-2</v>
      </c>
      <c r="AF612">
        <f t="shared" si="91"/>
        <v>0.69638421203384948</v>
      </c>
      <c r="AG612">
        <f t="shared" si="92"/>
        <v>0.11964994977306312</v>
      </c>
      <c r="AH612">
        <f t="shared" si="93"/>
        <v>1.4021250354064547</v>
      </c>
      <c r="AI612" s="3">
        <f t="shared" si="94"/>
        <v>1.0000000000000009</v>
      </c>
    </row>
    <row r="613" spans="1:35" x14ac:dyDescent="0.25">
      <c r="A613">
        <v>0.42813116920885402</v>
      </c>
      <c r="B613">
        <v>0.2</v>
      </c>
      <c r="C613">
        <v>3.2100000000000002E-3</v>
      </c>
      <c r="D613">
        <v>6.1717246856925598</v>
      </c>
      <c r="E613">
        <v>7</v>
      </c>
      <c r="F613">
        <v>0.88167495509893801</v>
      </c>
      <c r="G613">
        <v>0.24641005035333499</v>
      </c>
      <c r="H613">
        <v>0.740108521931372</v>
      </c>
      <c r="I613">
        <v>1.34814277152935E-2</v>
      </c>
      <c r="J613">
        <f t="shared" si="87"/>
        <v>0.60834158253042336</v>
      </c>
      <c r="K613">
        <f t="shared" si="88"/>
        <v>0.13070459510628546</v>
      </c>
      <c r="L613">
        <f t="shared" si="89"/>
        <v>1.8702641125454904</v>
      </c>
      <c r="M613" s="3">
        <f t="shared" si="90"/>
        <v>1.0000000000000004</v>
      </c>
      <c r="W613">
        <v>0.42813116920885402</v>
      </c>
      <c r="X613">
        <v>0.2</v>
      </c>
      <c r="Y613">
        <v>3.2100000000000002E-3</v>
      </c>
      <c r="Z613">
        <v>6.1717246856925598</v>
      </c>
      <c r="AA613">
        <v>29</v>
      </c>
      <c r="AB613">
        <v>0.21281809261008799</v>
      </c>
      <c r="AC613">
        <v>0.20165775209994</v>
      </c>
      <c r="AD613">
        <v>0.76322377433379396</v>
      </c>
      <c r="AE613">
        <v>3.5118473566267398E-2</v>
      </c>
      <c r="AF613">
        <f t="shared" si="91"/>
        <v>0.69538507824592233</v>
      </c>
      <c r="AG613">
        <f t="shared" si="92"/>
        <v>0.11734810986952246</v>
      </c>
      <c r="AH613">
        <f t="shared" si="93"/>
        <v>1.4544643690801118</v>
      </c>
      <c r="AI613" s="3">
        <f t="shared" si="94"/>
        <v>1.0000000000000013</v>
      </c>
    </row>
    <row r="614" spans="1:35" x14ac:dyDescent="0.25">
      <c r="A614">
        <v>0.42813116920885402</v>
      </c>
      <c r="B614">
        <v>0.2</v>
      </c>
      <c r="C614">
        <v>3.32E-3</v>
      </c>
      <c r="D614">
        <v>6.3832168088782897</v>
      </c>
      <c r="E614">
        <v>7</v>
      </c>
      <c r="F614">
        <v>0.91188811555404103</v>
      </c>
      <c r="G614">
        <v>0.248937509956941</v>
      </c>
      <c r="H614">
        <v>0.740140400586629</v>
      </c>
      <c r="I614">
        <v>1.09220894564301E-2</v>
      </c>
      <c r="J614">
        <f t="shared" si="87"/>
        <v>0.60390965887579307</v>
      </c>
      <c r="K614">
        <f t="shared" si="88"/>
        <v>0.13068588916587215</v>
      </c>
      <c r="L614">
        <f t="shared" si="89"/>
        <v>1.9616942707344744</v>
      </c>
      <c r="M614" s="3">
        <f t="shared" si="90"/>
        <v>1</v>
      </c>
      <c r="W614">
        <v>0.42813116920885402</v>
      </c>
      <c r="X614">
        <v>0.2</v>
      </c>
      <c r="Y614">
        <v>3.32E-3</v>
      </c>
      <c r="Z614">
        <v>6.3832168088782897</v>
      </c>
      <c r="AA614">
        <v>29</v>
      </c>
      <c r="AB614">
        <v>0.22011092444407901</v>
      </c>
      <c r="AC614">
        <v>0.20210808824667401</v>
      </c>
      <c r="AD614">
        <v>0.76677747705840404</v>
      </c>
      <c r="AE614">
        <v>3.1114434694922699E-2</v>
      </c>
      <c r="AF614">
        <f t="shared" si="91"/>
        <v>0.69441630592749592</v>
      </c>
      <c r="AG614">
        <f t="shared" si="92"/>
        <v>0.11533065235749838</v>
      </c>
      <c r="AH614">
        <f t="shared" si="93"/>
        <v>1.5070380851216101</v>
      </c>
      <c r="AI614" s="3">
        <f t="shared" si="94"/>
        <v>1.0000000000000009</v>
      </c>
    </row>
    <row r="615" spans="1:35" x14ac:dyDescent="0.25">
      <c r="A615">
        <v>0.42813116920885402</v>
      </c>
      <c r="B615">
        <v>0.2</v>
      </c>
      <c r="C615">
        <v>3.4299999999999999E-3</v>
      </c>
      <c r="D615">
        <v>6.5947089320640204</v>
      </c>
      <c r="E615">
        <v>7</v>
      </c>
      <c r="F615">
        <v>0.94210127600914495</v>
      </c>
      <c r="G615">
        <v>0.25151507883186602</v>
      </c>
      <c r="H615">
        <v>0.73969876670600698</v>
      </c>
      <c r="I615">
        <v>8.7861544621277207E-3</v>
      </c>
      <c r="J615">
        <f t="shared" si="87"/>
        <v>0.59943597300500573</v>
      </c>
      <c r="K615">
        <f t="shared" si="88"/>
        <v>0.13094510539329585</v>
      </c>
      <c r="L615">
        <f t="shared" si="89"/>
        <v>2.0562011660308541</v>
      </c>
      <c r="M615" s="3">
        <f t="shared" si="90"/>
        <v>1.0000000000000007</v>
      </c>
      <c r="W615">
        <v>0.42813116920885402</v>
      </c>
      <c r="X615">
        <v>0.2</v>
      </c>
      <c r="Y615">
        <v>3.4299999999999999E-3</v>
      </c>
      <c r="Z615">
        <v>6.5947089320640204</v>
      </c>
      <c r="AA615">
        <v>29</v>
      </c>
      <c r="AB615">
        <v>0.22740375627807</v>
      </c>
      <c r="AC615">
        <v>0.202548396476426</v>
      </c>
      <c r="AD615">
        <v>0.76989971423060599</v>
      </c>
      <c r="AE615">
        <v>2.7551889292968899E-2</v>
      </c>
      <c r="AF615">
        <f t="shared" si="91"/>
        <v>0.69347119066452723</v>
      </c>
      <c r="AG615">
        <f t="shared" si="92"/>
        <v>0.11356584157133959</v>
      </c>
      <c r="AH615">
        <f t="shared" si="93"/>
        <v>1.5598486152739606</v>
      </c>
      <c r="AI615" s="3">
        <f t="shared" si="94"/>
        <v>1.0000000000000009</v>
      </c>
    </row>
    <row r="616" spans="1:35" x14ac:dyDescent="0.25">
      <c r="A616">
        <v>0.42813116920885402</v>
      </c>
      <c r="B616">
        <v>0.2</v>
      </c>
      <c r="C616">
        <v>3.5400000000000002E-3</v>
      </c>
      <c r="D616">
        <v>6.8062010552497396</v>
      </c>
      <c r="E616">
        <v>7</v>
      </c>
      <c r="F616">
        <v>0.97231443646424898</v>
      </c>
      <c r="G616">
        <v>0.25414623711982198</v>
      </c>
      <c r="H616">
        <v>0.73883919252900199</v>
      </c>
      <c r="I616">
        <v>7.0145703511766003E-3</v>
      </c>
      <c r="J616">
        <f t="shared" si="87"/>
        <v>0.59491631606238038</v>
      </c>
      <c r="K616">
        <f t="shared" si="88"/>
        <v>0.13145007499733755</v>
      </c>
      <c r="L616">
        <f t="shared" si="89"/>
        <v>2.1539989247535929</v>
      </c>
      <c r="M616" s="3">
        <f t="shared" si="90"/>
        <v>1.0000000000000007</v>
      </c>
      <c r="W616">
        <v>0.42813116920885402</v>
      </c>
      <c r="X616">
        <v>0.2</v>
      </c>
      <c r="Y616">
        <v>3.5400000000000002E-3</v>
      </c>
      <c r="Z616">
        <v>6.8062010552497396</v>
      </c>
      <c r="AA616">
        <v>29</v>
      </c>
      <c r="AB616">
        <v>0.23469658811206001</v>
      </c>
      <c r="AC616">
        <v>0.202981097429035</v>
      </c>
      <c r="AD616">
        <v>0.77263508878387599</v>
      </c>
      <c r="AE616">
        <v>2.4383813787088801E-2</v>
      </c>
      <c r="AF616">
        <f t="shared" si="91"/>
        <v>0.69254440378381088</v>
      </c>
      <c r="AG616">
        <f t="shared" si="92"/>
        <v>0.11202557250601003</v>
      </c>
      <c r="AH616">
        <f t="shared" si="93"/>
        <v>1.6128983669230308</v>
      </c>
      <c r="AI616" s="3">
        <f t="shared" si="94"/>
        <v>0.99999999999999978</v>
      </c>
    </row>
    <row r="617" spans="1:35" x14ac:dyDescent="0.25">
      <c r="A617">
        <v>0.42813116920885402</v>
      </c>
      <c r="B617">
        <v>0.2</v>
      </c>
      <c r="C617">
        <v>3.65E-3</v>
      </c>
      <c r="D617">
        <v>7.0176931784354704</v>
      </c>
      <c r="E617">
        <v>8</v>
      </c>
      <c r="F617">
        <v>0.87721164730443402</v>
      </c>
      <c r="G617">
        <v>0.24607611444559699</v>
      </c>
      <c r="H617">
        <v>0.74631049229803603</v>
      </c>
      <c r="I617">
        <v>7.61339325636791E-3</v>
      </c>
      <c r="J617">
        <f t="shared" si="87"/>
        <v>0.60893053935655206</v>
      </c>
      <c r="K617">
        <f t="shared" si="88"/>
        <v>0.12708045263780116</v>
      </c>
      <c r="L617">
        <f t="shared" si="89"/>
        <v>2.1184217369136924</v>
      </c>
      <c r="M617" s="3">
        <f t="shared" si="90"/>
        <v>1.0000000000000009</v>
      </c>
      <c r="W617">
        <v>0.42813116920885402</v>
      </c>
      <c r="X617">
        <v>0.2</v>
      </c>
      <c r="Y617">
        <v>3.65E-3</v>
      </c>
      <c r="Z617">
        <v>7.0176931784354704</v>
      </c>
      <c r="AA617">
        <v>29</v>
      </c>
      <c r="AB617">
        <v>0.241989419946051</v>
      </c>
      <c r="AC617">
        <v>0.203408120508037</v>
      </c>
      <c r="AD617">
        <v>0.77502386008556201</v>
      </c>
      <c r="AE617">
        <v>2.1568019406401701E-2</v>
      </c>
      <c r="AF617">
        <f t="shared" si="91"/>
        <v>0.69163171305814608</v>
      </c>
      <c r="AG617">
        <f t="shared" si="92"/>
        <v>0.11068492698531887</v>
      </c>
      <c r="AH617">
        <f t="shared" si="93"/>
        <v>1.6661897343765351</v>
      </c>
      <c r="AI617" s="3">
        <f t="shared" si="94"/>
        <v>1.0000000000000007</v>
      </c>
    </row>
    <row r="618" spans="1:35" x14ac:dyDescent="0.25">
      <c r="A618">
        <v>0.42813116920885402</v>
      </c>
      <c r="B618">
        <v>0.2</v>
      </c>
      <c r="C618">
        <v>3.7599999999999999E-3</v>
      </c>
      <c r="D618">
        <v>7.2291853016212002</v>
      </c>
      <c r="E618">
        <v>8</v>
      </c>
      <c r="F618">
        <v>0.90364816270264903</v>
      </c>
      <c r="G618">
        <v>0.24826874318651301</v>
      </c>
      <c r="H618">
        <v>0.74555330840956602</v>
      </c>
      <c r="I618">
        <v>6.1779484039202002E-3</v>
      </c>
      <c r="J618">
        <f t="shared" si="87"/>
        <v>0.60507795429200162</v>
      </c>
      <c r="K618">
        <f t="shared" si="88"/>
        <v>0.12752129826007441</v>
      </c>
      <c r="L618">
        <f t="shared" si="89"/>
        <v>2.2091557230961278</v>
      </c>
      <c r="M618" s="3">
        <f t="shared" si="90"/>
        <v>0.99999999999999922</v>
      </c>
      <c r="W618">
        <v>0.42813116920885402</v>
      </c>
      <c r="X618">
        <v>0.2</v>
      </c>
      <c r="Y618">
        <v>3.7599999999999999E-3</v>
      </c>
      <c r="Z618">
        <v>7.2291853016212002</v>
      </c>
      <c r="AA618">
        <v>29</v>
      </c>
      <c r="AB618">
        <v>0.24928225178004099</v>
      </c>
      <c r="AC618">
        <v>0.20383100246865901</v>
      </c>
      <c r="AD618">
        <v>0.77710232569024196</v>
      </c>
      <c r="AE618">
        <v>1.90666718410985E-2</v>
      </c>
      <c r="AF618">
        <f t="shared" si="91"/>
        <v>0.69072975959815441</v>
      </c>
      <c r="AG618">
        <f t="shared" si="92"/>
        <v>0.10952179129342943</v>
      </c>
      <c r="AH618">
        <f t="shared" si="93"/>
        <v>1.7197251080650882</v>
      </c>
      <c r="AI618" s="3">
        <f t="shared" si="94"/>
        <v>0.99999999999999944</v>
      </c>
    </row>
    <row r="619" spans="1:35" x14ac:dyDescent="0.25">
      <c r="A619">
        <v>0.42813116920885402</v>
      </c>
      <c r="B619">
        <v>0.2</v>
      </c>
      <c r="C619">
        <v>3.8700000000000002E-3</v>
      </c>
      <c r="D619">
        <v>7.4406774248069203</v>
      </c>
      <c r="E619">
        <v>8</v>
      </c>
      <c r="F619">
        <v>0.93008467810086504</v>
      </c>
      <c r="G619">
        <v>0.25050161611080202</v>
      </c>
      <c r="H619">
        <v>0.74451564428119099</v>
      </c>
      <c r="I619">
        <v>4.9827396080067698E-3</v>
      </c>
      <c r="J619">
        <f t="shared" si="87"/>
        <v>0.60118946793749639</v>
      </c>
      <c r="K619">
        <f t="shared" si="88"/>
        <v>0.12812617211783381</v>
      </c>
      <c r="L619">
        <f t="shared" si="89"/>
        <v>2.3025318079444621</v>
      </c>
      <c r="M619" s="3">
        <f t="shared" si="90"/>
        <v>0.99999999999999978</v>
      </c>
      <c r="W619">
        <v>0.42813116920885402</v>
      </c>
      <c r="X619">
        <v>0.2</v>
      </c>
      <c r="Y619">
        <v>3.8700000000000002E-3</v>
      </c>
      <c r="Z619">
        <v>7.4406774248069203</v>
      </c>
      <c r="AA619">
        <v>29</v>
      </c>
      <c r="AB619">
        <v>0.25657508361403197</v>
      </c>
      <c r="AC619">
        <v>0.204250966537046</v>
      </c>
      <c r="AD619">
        <v>0.77890317614593296</v>
      </c>
      <c r="AE619">
        <v>1.6845857317022001E-2</v>
      </c>
      <c r="AF619">
        <f t="shared" si="91"/>
        <v>0.68983587966353976</v>
      </c>
      <c r="AG619">
        <f t="shared" si="92"/>
        <v>0.10851652522731779</v>
      </c>
      <c r="AH619">
        <f t="shared" si="93"/>
        <v>1.773506882066209</v>
      </c>
      <c r="AI619" s="3">
        <f t="shared" si="94"/>
        <v>1.0000000000000009</v>
      </c>
    </row>
    <row r="620" spans="1:35" x14ac:dyDescent="0.25">
      <c r="A620">
        <v>0.42813116920885402</v>
      </c>
      <c r="B620">
        <v>0.2</v>
      </c>
      <c r="C620">
        <v>3.98E-3</v>
      </c>
      <c r="D620">
        <v>7.6521695479926501</v>
      </c>
      <c r="E620">
        <v>8</v>
      </c>
      <c r="F620">
        <v>0.95652119349908105</v>
      </c>
      <c r="G620">
        <v>0.252776515412102</v>
      </c>
      <c r="H620">
        <v>0.74323055491784096</v>
      </c>
      <c r="I620">
        <v>3.9929296700569501E-3</v>
      </c>
      <c r="J620">
        <f t="shared" si="87"/>
        <v>0.59726327730700457</v>
      </c>
      <c r="K620">
        <f t="shared" si="88"/>
        <v>0.1288764443865327</v>
      </c>
      <c r="L620">
        <f t="shared" si="89"/>
        <v>2.3987083392359585</v>
      </c>
      <c r="M620" s="3">
        <f t="shared" si="90"/>
        <v>0.99999999999999989</v>
      </c>
      <c r="W620">
        <v>0.42813116920885402</v>
      </c>
      <c r="X620">
        <v>0.2</v>
      </c>
      <c r="Y620">
        <v>3.98E-3</v>
      </c>
      <c r="Z620">
        <v>7.6521695479926501</v>
      </c>
      <c r="AA620">
        <v>29</v>
      </c>
      <c r="AB620">
        <v>0.26386791544802202</v>
      </c>
      <c r="AC620">
        <v>0.204668985844529</v>
      </c>
      <c r="AD620">
        <v>0.780455823536646</v>
      </c>
      <c r="AE620">
        <v>1.48751906188261E-2</v>
      </c>
      <c r="AF620">
        <f t="shared" si="91"/>
        <v>0.68894796240369849</v>
      </c>
      <c r="AG620">
        <f t="shared" si="92"/>
        <v>0.10765167445581027</v>
      </c>
      <c r="AH620">
        <f t="shared" si="93"/>
        <v>1.827537460276798</v>
      </c>
      <c r="AI620" s="3">
        <f t="shared" si="94"/>
        <v>1.0000000000000011</v>
      </c>
    </row>
    <row r="621" spans="1:35" x14ac:dyDescent="0.25">
      <c r="A621">
        <v>0.42813116920885402</v>
      </c>
      <c r="B621">
        <v>0.2</v>
      </c>
      <c r="C621">
        <v>4.0899999999999999E-3</v>
      </c>
      <c r="D621">
        <v>7.8636616711783702</v>
      </c>
      <c r="E621">
        <v>8</v>
      </c>
      <c r="F621">
        <v>0.98295770889729694</v>
      </c>
      <c r="G621">
        <v>0.25509514019156698</v>
      </c>
      <c r="H621">
        <v>0.74172694818061402</v>
      </c>
      <c r="I621">
        <v>3.1779116278186502E-3</v>
      </c>
      <c r="J621">
        <f t="shared" si="87"/>
        <v>0.59329781504011125</v>
      </c>
      <c r="K621">
        <f t="shared" si="88"/>
        <v>0.129755942056653</v>
      </c>
      <c r="L621">
        <f t="shared" si="89"/>
        <v>2.4978581839330265</v>
      </c>
      <c r="M621" s="3">
        <f t="shared" si="90"/>
        <v>0.99999999999999967</v>
      </c>
      <c r="W621">
        <v>0.42813116920885402</v>
      </c>
      <c r="X621">
        <v>0.2</v>
      </c>
      <c r="Y621">
        <v>4.0899999999999999E-3</v>
      </c>
      <c r="Z621">
        <v>7.8636616711783702</v>
      </c>
      <c r="AA621">
        <v>29</v>
      </c>
      <c r="AB621">
        <v>0.271160747282013</v>
      </c>
      <c r="AC621">
        <v>0.205085834236752</v>
      </c>
      <c r="AD621">
        <v>0.78178670470962197</v>
      </c>
      <c r="AE621">
        <v>1.3127461053625699E-2</v>
      </c>
      <c r="AF621">
        <f t="shared" si="91"/>
        <v>0.68806433634190256</v>
      </c>
      <c r="AG621">
        <f t="shared" si="92"/>
        <v>0.10691171957829708</v>
      </c>
      <c r="AH621">
        <f t="shared" si="93"/>
        <v>1.8818192614980023</v>
      </c>
      <c r="AI621" s="3">
        <f t="shared" si="94"/>
        <v>0.99999999999999967</v>
      </c>
    </row>
    <row r="622" spans="1:35" x14ac:dyDescent="0.25">
      <c r="A622">
        <v>0.42813116920885402</v>
      </c>
      <c r="B622">
        <v>0.2</v>
      </c>
      <c r="C622">
        <v>4.1999999999999997E-3</v>
      </c>
      <c r="D622">
        <v>8.0751537943641001</v>
      </c>
      <c r="E622">
        <v>9</v>
      </c>
      <c r="F622">
        <v>0.89723931048490002</v>
      </c>
      <c r="G622">
        <v>0.24774151191181801</v>
      </c>
      <c r="H622">
        <v>0.74876588291276303</v>
      </c>
      <c r="I622">
        <v>3.4926051754198199E-3</v>
      </c>
      <c r="J622">
        <f t="shared" si="87"/>
        <v>0.6060012163301095</v>
      </c>
      <c r="K622">
        <f t="shared" si="88"/>
        <v>0.12565395219767744</v>
      </c>
      <c r="L622">
        <f t="shared" si="89"/>
        <v>2.4568505067838022</v>
      </c>
      <c r="M622" s="3">
        <f t="shared" si="90"/>
        <v>1.0000000000000009</v>
      </c>
      <c r="W622">
        <v>0.42813116920885402</v>
      </c>
      <c r="X622">
        <v>0.2</v>
      </c>
      <c r="Y622">
        <v>4.1999999999999997E-3</v>
      </c>
      <c r="Z622">
        <v>8.0751537943641001</v>
      </c>
      <c r="AA622">
        <v>29</v>
      </c>
      <c r="AB622">
        <v>0.27845357911600399</v>
      </c>
      <c r="AC622">
        <v>0.20550212692995101</v>
      </c>
      <c r="AD622">
        <v>0.78291956032194998</v>
      </c>
      <c r="AE622">
        <v>1.15783127481001E-2</v>
      </c>
      <c r="AF622">
        <f t="shared" si="91"/>
        <v>0.68718367885282239</v>
      </c>
      <c r="AG622">
        <f t="shared" si="92"/>
        <v>0.10628285646425802</v>
      </c>
      <c r="AH622">
        <f t="shared" si="93"/>
        <v>1.9363547236464251</v>
      </c>
      <c r="AI622" s="3">
        <f t="shared" si="94"/>
        <v>1.0000000000000011</v>
      </c>
    </row>
    <row r="623" spans="1:35" x14ac:dyDescent="0.25">
      <c r="A623">
        <v>0.42813116920885402</v>
      </c>
      <c r="B623">
        <v>0.2</v>
      </c>
      <c r="C623">
        <v>4.3099999999999996E-3</v>
      </c>
      <c r="D623">
        <v>8.2866459175498299</v>
      </c>
      <c r="E623">
        <v>9</v>
      </c>
      <c r="F623">
        <v>0.92073843528331401</v>
      </c>
      <c r="G623">
        <v>0.24971309091343599</v>
      </c>
      <c r="H623">
        <v>0.74746440205458897</v>
      </c>
      <c r="I623">
        <v>2.8225070319746102E-3</v>
      </c>
      <c r="J623">
        <f t="shared" si="87"/>
        <v>0.60255868967731518</v>
      </c>
      <c r="K623">
        <f t="shared" si="88"/>
        <v>0.12640948575857464</v>
      </c>
      <c r="L623">
        <f t="shared" si="89"/>
        <v>2.5493649674033612</v>
      </c>
      <c r="M623" s="3">
        <f t="shared" si="90"/>
        <v>0.99999999999999956</v>
      </c>
      <c r="W623">
        <v>0.42813116920885402</v>
      </c>
      <c r="X623">
        <v>0.2</v>
      </c>
      <c r="Y623">
        <v>4.3099999999999996E-3</v>
      </c>
      <c r="Z623">
        <v>8.2866459175498299</v>
      </c>
      <c r="AA623">
        <v>29</v>
      </c>
      <c r="AB623">
        <v>0.28574641094999398</v>
      </c>
      <c r="AC623">
        <v>0.20591835301033201</v>
      </c>
      <c r="AD623">
        <v>0.78387569096455201</v>
      </c>
      <c r="AE623">
        <v>1.02059560251155E-2</v>
      </c>
      <c r="AF623">
        <f t="shared" si="91"/>
        <v>0.68630494402838826</v>
      </c>
      <c r="AG623">
        <f t="shared" si="92"/>
        <v>0.10575280339795574</v>
      </c>
      <c r="AH623">
        <f t="shared" si="93"/>
        <v>1.9911463072648912</v>
      </c>
      <c r="AI623" s="3">
        <f t="shared" si="94"/>
        <v>0.99999999999999956</v>
      </c>
    </row>
    <row r="624" spans="1:35" x14ac:dyDescent="0.25">
      <c r="A624">
        <v>0.42813116920885402</v>
      </c>
      <c r="B624">
        <v>0.2</v>
      </c>
      <c r="C624">
        <v>4.4200000000000003E-3</v>
      </c>
      <c r="D624">
        <v>8.4981380407355491</v>
      </c>
      <c r="E624">
        <v>9</v>
      </c>
      <c r="F624">
        <v>0.94423756008172799</v>
      </c>
      <c r="G624">
        <v>0.25171804481304</v>
      </c>
      <c r="H624">
        <v>0.746013740961606</v>
      </c>
      <c r="I624">
        <v>2.2682142253538299E-3</v>
      </c>
      <c r="J624">
        <f t="shared" si="87"/>
        <v>0.59908565023698468</v>
      </c>
      <c r="K624">
        <f t="shared" si="88"/>
        <v>0.12725317310529122</v>
      </c>
      <c r="L624">
        <f t="shared" si="89"/>
        <v>2.644315930160348</v>
      </c>
      <c r="M624" s="3">
        <f t="shared" si="90"/>
        <v>0.99999999999999978</v>
      </c>
      <c r="W624">
        <v>0.42813116920885402</v>
      </c>
      <c r="X624">
        <v>0.2</v>
      </c>
      <c r="Y624">
        <v>4.4200000000000003E-3</v>
      </c>
      <c r="Z624">
        <v>8.4981380407355491</v>
      </c>
      <c r="AA624">
        <v>29</v>
      </c>
      <c r="AB624">
        <v>0.29303924278398502</v>
      </c>
      <c r="AC624">
        <v>0.206334901386477</v>
      </c>
      <c r="AD624">
        <v>0.78467419169453401</v>
      </c>
      <c r="AE624">
        <v>8.99090691898961E-3</v>
      </c>
      <c r="AF624">
        <f t="shared" si="91"/>
        <v>0.68542730524280782</v>
      </c>
      <c r="AG624">
        <f t="shared" si="92"/>
        <v>0.10531063130688319</v>
      </c>
      <c r="AH624">
        <f t="shared" si="93"/>
        <v>2.0461964984728795</v>
      </c>
      <c r="AI624" s="3">
        <f t="shared" si="94"/>
        <v>1.0000000000000007</v>
      </c>
    </row>
    <row r="625" spans="1:35" x14ac:dyDescent="0.25">
      <c r="A625">
        <v>0.42813116920885402</v>
      </c>
      <c r="B625">
        <v>0.2</v>
      </c>
      <c r="C625">
        <v>4.5300000000000002E-3</v>
      </c>
      <c r="D625">
        <v>8.7096301639212808</v>
      </c>
      <c r="E625">
        <v>9</v>
      </c>
      <c r="F625">
        <v>0.96773668488014197</v>
      </c>
      <c r="G625">
        <v>0.25375741588297202</v>
      </c>
      <c r="H625">
        <v>0.74443055576866202</v>
      </c>
      <c r="I625">
        <v>1.8120283483660301E-3</v>
      </c>
      <c r="J625">
        <f t="shared" si="87"/>
        <v>0.5955812569408323</v>
      </c>
      <c r="K625">
        <f t="shared" si="88"/>
        <v>0.12817580919874871</v>
      </c>
      <c r="L625">
        <f t="shared" si="89"/>
        <v>2.7418350122648167</v>
      </c>
      <c r="M625" s="3">
        <f t="shared" si="90"/>
        <v>1</v>
      </c>
      <c r="W625">
        <v>0.42813116920885402</v>
      </c>
      <c r="X625">
        <v>0.2</v>
      </c>
      <c r="Y625">
        <v>4.5300000000000002E-3</v>
      </c>
      <c r="Z625">
        <v>8.7096301639212808</v>
      </c>
      <c r="AA625">
        <v>29</v>
      </c>
      <c r="AB625">
        <v>0.30033207461797501</v>
      </c>
      <c r="AC625">
        <v>0.206752081492172</v>
      </c>
      <c r="AD625">
        <v>0.78533216634013203</v>
      </c>
      <c r="AE625">
        <v>7.9157521676959403E-3</v>
      </c>
      <c r="AF625">
        <f t="shared" si="91"/>
        <v>0.68455010946095884</v>
      </c>
      <c r="AG625">
        <f t="shared" si="92"/>
        <v>0.10494661395996892</v>
      </c>
      <c r="AH625">
        <f t="shared" si="93"/>
        <v>2.1015078114700612</v>
      </c>
      <c r="AI625" s="3">
        <f t="shared" si="94"/>
        <v>0.99999999999999989</v>
      </c>
    </row>
    <row r="626" spans="1:35" x14ac:dyDescent="0.25">
      <c r="A626">
        <v>0.42813116920885402</v>
      </c>
      <c r="B626">
        <v>0.2</v>
      </c>
      <c r="C626">
        <v>4.64E-3</v>
      </c>
      <c r="D626">
        <v>8.9211222871070106</v>
      </c>
      <c r="E626">
        <v>9</v>
      </c>
      <c r="F626">
        <v>0.99123580967855596</v>
      </c>
      <c r="G626">
        <v>0.25583224966017198</v>
      </c>
      <c r="H626">
        <v>0.74272916605417405</v>
      </c>
      <c r="I626">
        <v>1.43858428565476E-3</v>
      </c>
      <c r="J626">
        <f t="shared" si="87"/>
        <v>0.59204471018322369</v>
      </c>
      <c r="K626">
        <f t="shared" si="88"/>
        <v>0.12916952154329375</v>
      </c>
      <c r="L626">
        <f t="shared" si="89"/>
        <v>2.8420646880159768</v>
      </c>
      <c r="M626" s="3">
        <f t="shared" si="90"/>
        <v>1.0000000000000009</v>
      </c>
      <c r="W626">
        <v>0.42813116920885402</v>
      </c>
      <c r="X626">
        <v>0.2</v>
      </c>
      <c r="Y626">
        <v>4.64E-3</v>
      </c>
      <c r="Z626">
        <v>8.9211222871070106</v>
      </c>
      <c r="AA626">
        <v>29</v>
      </c>
      <c r="AB626">
        <v>0.307624906451966</v>
      </c>
      <c r="AC626">
        <v>0.20717013978419399</v>
      </c>
      <c r="AD626">
        <v>0.78586492294533195</v>
      </c>
      <c r="AE626">
        <v>6.9649372704739003E-3</v>
      </c>
      <c r="AF626">
        <f t="shared" si="91"/>
        <v>0.68367284092236769</v>
      </c>
      <c r="AG626">
        <f t="shared" si="92"/>
        <v>0.10465209551377158</v>
      </c>
      <c r="AH626">
        <f t="shared" si="93"/>
        <v>2.1570827906843419</v>
      </c>
      <c r="AI626" s="3">
        <f t="shared" si="94"/>
        <v>0.99999999999999978</v>
      </c>
    </row>
    <row r="627" spans="1:35" x14ac:dyDescent="0.25">
      <c r="A627">
        <v>0.42813116920885402</v>
      </c>
      <c r="B627">
        <v>0.2</v>
      </c>
      <c r="C627">
        <v>4.7499999999999999E-3</v>
      </c>
      <c r="D627">
        <v>9.1326144102927405</v>
      </c>
      <c r="E627">
        <v>10</v>
      </c>
      <c r="F627">
        <v>0.91326144102927398</v>
      </c>
      <c r="G627">
        <v>0.24908394780113199</v>
      </c>
      <c r="H627">
        <v>0.74931849304581899</v>
      </c>
      <c r="I627">
        <v>1.59755915304953E-3</v>
      </c>
      <c r="J627">
        <f t="shared" si="87"/>
        <v>0.60365425964141828</v>
      </c>
      <c r="K627">
        <f t="shared" si="88"/>
        <v>0.12533354895982654</v>
      </c>
      <c r="L627">
        <f t="shared" si="89"/>
        <v>2.7965430521884156</v>
      </c>
      <c r="M627" s="3">
        <f t="shared" si="90"/>
        <v>1.0000000000000004</v>
      </c>
      <c r="W627">
        <v>0.42813116920885402</v>
      </c>
      <c r="X627">
        <v>0.2</v>
      </c>
      <c r="Y627">
        <v>4.7499999999999999E-3</v>
      </c>
      <c r="Z627">
        <v>9.1326144102927405</v>
      </c>
      <c r="AA627">
        <v>29</v>
      </c>
      <c r="AB627">
        <v>0.31491773828595598</v>
      </c>
      <c r="AC627">
        <v>0.20758927287520301</v>
      </c>
      <c r="AD627">
        <v>0.78628615170046101</v>
      </c>
      <c r="AE627">
        <v>6.1245754243352902E-3</v>
      </c>
      <c r="AF627">
        <f t="shared" si="91"/>
        <v>0.68279509230466517</v>
      </c>
      <c r="AG627">
        <f t="shared" si="92"/>
        <v>0.10441937318663737</v>
      </c>
      <c r="AH627">
        <f t="shared" si="93"/>
        <v>2.2129240126384464</v>
      </c>
      <c r="AI627" s="3">
        <f t="shared" si="94"/>
        <v>0.99999999999999933</v>
      </c>
    </row>
    <row r="628" spans="1:35" x14ac:dyDescent="0.25">
      <c r="A628">
        <v>0.42813116920885402</v>
      </c>
      <c r="B628">
        <v>0.2</v>
      </c>
      <c r="C628">
        <v>4.8599999999999997E-3</v>
      </c>
      <c r="D628">
        <v>9.3441065334784597</v>
      </c>
      <c r="E628">
        <v>10</v>
      </c>
      <c r="F628">
        <v>0.93441065334784601</v>
      </c>
      <c r="G628">
        <v>0.25087669533691898</v>
      </c>
      <c r="H628">
        <v>0.74783664099233804</v>
      </c>
      <c r="I628">
        <v>1.28666367074305E-3</v>
      </c>
      <c r="J628">
        <f t="shared" si="87"/>
        <v>0.60053967968440369</v>
      </c>
      <c r="K628">
        <f t="shared" si="88"/>
        <v>0.1261932599748703</v>
      </c>
      <c r="L628">
        <f t="shared" si="89"/>
        <v>2.8905349612768787</v>
      </c>
      <c r="M628" s="3">
        <f t="shared" si="90"/>
        <v>1.0000000000000002</v>
      </c>
      <c r="W628">
        <v>0.42813116920885402</v>
      </c>
      <c r="X628">
        <v>0.2</v>
      </c>
      <c r="Y628">
        <v>4.8599999999999997E-3</v>
      </c>
      <c r="Z628">
        <v>9.3441065334784597</v>
      </c>
      <c r="AA628">
        <v>29</v>
      </c>
      <c r="AB628">
        <v>0.32221057011994703</v>
      </c>
      <c r="AC628">
        <v>0.20800963797684399</v>
      </c>
      <c r="AD628">
        <v>0.78660808666714299</v>
      </c>
      <c r="AE628">
        <v>5.3822753560123704E-3</v>
      </c>
      <c r="AF628">
        <f t="shared" si="91"/>
        <v>0.68191654184883754</v>
      </c>
      <c r="AG628">
        <f t="shared" si="92"/>
        <v>0.10424159317053255</v>
      </c>
      <c r="AH628">
        <f t="shared" si="93"/>
        <v>2.2690340875946178</v>
      </c>
      <c r="AI628" s="3">
        <f t="shared" si="94"/>
        <v>0.99999999999999933</v>
      </c>
    </row>
    <row r="629" spans="1:35" x14ac:dyDescent="0.25">
      <c r="A629">
        <v>0.42813116920885402</v>
      </c>
      <c r="B629">
        <v>0.2</v>
      </c>
      <c r="C629">
        <v>4.9699999999999996E-3</v>
      </c>
      <c r="D629">
        <v>9.5555986566641895</v>
      </c>
      <c r="E629">
        <v>10</v>
      </c>
      <c r="F629">
        <v>0.95555986566641904</v>
      </c>
      <c r="G629">
        <v>0.25269712353851398</v>
      </c>
      <c r="H629">
        <v>0.74627198316697596</v>
      </c>
      <c r="I629">
        <v>1.0308932945101901E-3</v>
      </c>
      <c r="J629">
        <f t="shared" si="87"/>
        <v>0.59739970164344414</v>
      </c>
      <c r="K629">
        <f t="shared" si="88"/>
        <v>0.127102862525899</v>
      </c>
      <c r="L629">
        <f t="shared" si="89"/>
        <v>2.9867862852535243</v>
      </c>
      <c r="M629" s="3">
        <f t="shared" si="90"/>
        <v>1.0000000000000002</v>
      </c>
      <c r="W629">
        <v>0.42813116920885402</v>
      </c>
      <c r="X629">
        <v>0.2</v>
      </c>
      <c r="Y629">
        <v>4.9699999999999996E-3</v>
      </c>
      <c r="Z629">
        <v>9.5555986566641895</v>
      </c>
      <c r="AA629">
        <v>29</v>
      </c>
      <c r="AB629">
        <v>0.32950340195393701</v>
      </c>
      <c r="AC629">
        <v>0.208431361194959</v>
      </c>
      <c r="AD629">
        <v>0.78684165255549299</v>
      </c>
      <c r="AE629">
        <v>4.7269862495490202E-3</v>
      </c>
      <c r="AF629">
        <f t="shared" si="91"/>
        <v>0.68103693523233544</v>
      </c>
      <c r="AG629">
        <f t="shared" si="92"/>
        <v>0.10411265816271158</v>
      </c>
      <c r="AH629">
        <f t="shared" si="93"/>
        <v>2.3254156610255543</v>
      </c>
      <c r="AI629" s="3">
        <f t="shared" si="94"/>
        <v>1.0000000000000009</v>
      </c>
    </row>
    <row r="630" spans="1:35" x14ac:dyDescent="0.25">
      <c r="A630">
        <v>0.42813116920885402</v>
      </c>
      <c r="B630">
        <v>0.2</v>
      </c>
      <c r="C630">
        <v>5.0800000000000003E-3</v>
      </c>
      <c r="D630">
        <v>9.7670907798499105</v>
      </c>
      <c r="E630">
        <v>10</v>
      </c>
      <c r="F630">
        <v>0.97670907798499096</v>
      </c>
      <c r="G630">
        <v>0.25454594950714898</v>
      </c>
      <c r="H630">
        <v>0.744632580187781</v>
      </c>
      <c r="I630">
        <v>8.2147030507045797E-4</v>
      </c>
      <c r="J630">
        <f t="shared" si="87"/>
        <v>0.59423380933452008</v>
      </c>
      <c r="K630">
        <f t="shared" si="88"/>
        <v>0.12805796585301971</v>
      </c>
      <c r="L630">
        <f t="shared" si="89"/>
        <v>3.0854081310446584</v>
      </c>
      <c r="M630" s="3">
        <f t="shared" si="90"/>
        <v>1.0000000000000004</v>
      </c>
      <c r="W630">
        <v>0.42813116920885402</v>
      </c>
      <c r="X630">
        <v>0.2</v>
      </c>
      <c r="Y630">
        <v>5.0800000000000003E-3</v>
      </c>
      <c r="Z630">
        <v>9.7670907798499105</v>
      </c>
      <c r="AA630">
        <v>29</v>
      </c>
      <c r="AB630">
        <v>0.336796233787928</v>
      </c>
      <c r="AC630">
        <v>0.20885454411148499</v>
      </c>
      <c r="AD630">
        <v>0.78699659775235098</v>
      </c>
      <c r="AE630">
        <v>4.1488581361644201E-3</v>
      </c>
      <c r="AF630">
        <f t="shared" si="91"/>
        <v>0.68015607121966881</v>
      </c>
      <c r="AG630">
        <f t="shared" si="92"/>
        <v>0.10402714512578154</v>
      </c>
      <c r="AH630">
        <f t="shared" si="93"/>
        <v>2.3820714149503242</v>
      </c>
      <c r="AI630" s="3">
        <f t="shared" si="94"/>
        <v>1.0000000000000004</v>
      </c>
    </row>
    <row r="631" spans="1:35" x14ac:dyDescent="0.25">
      <c r="A631">
        <v>0.42813116920885402</v>
      </c>
      <c r="B631">
        <v>0.2</v>
      </c>
      <c r="C631">
        <v>5.1900000000000002E-3</v>
      </c>
      <c r="D631">
        <v>9.9785829030356403</v>
      </c>
      <c r="E631">
        <v>10</v>
      </c>
      <c r="F631">
        <v>0.99785829030356399</v>
      </c>
      <c r="G631">
        <v>0.25642390723096298</v>
      </c>
      <c r="H631">
        <v>0.74292524402837301</v>
      </c>
      <c r="I631">
        <v>6.5084874066407899E-4</v>
      </c>
      <c r="J631">
        <f t="shared" si="87"/>
        <v>0.59104148658512445</v>
      </c>
      <c r="K631">
        <f t="shared" si="88"/>
        <v>0.12905488440812435</v>
      </c>
      <c r="L631">
        <f t="shared" si="89"/>
        <v>3.1865199311364871</v>
      </c>
      <c r="M631" s="3">
        <f t="shared" si="90"/>
        <v>1</v>
      </c>
      <c r="W631">
        <v>0.42813116920885402</v>
      </c>
      <c r="X631">
        <v>0.2</v>
      </c>
      <c r="Y631">
        <v>5.1900000000000002E-3</v>
      </c>
      <c r="Z631">
        <v>9.9785829030356403</v>
      </c>
      <c r="AA631">
        <v>29</v>
      </c>
      <c r="AB631">
        <v>0.34408906562191899</v>
      </c>
      <c r="AC631">
        <v>0.20927926900116101</v>
      </c>
      <c r="AD631">
        <v>0.78708161473479898</v>
      </c>
      <c r="AE631">
        <v>3.6391162640405901E-3</v>
      </c>
      <c r="AF631">
        <f t="shared" si="91"/>
        <v>0.6792737903154813</v>
      </c>
      <c r="AG631">
        <f t="shared" si="92"/>
        <v>0.10398023207395446</v>
      </c>
      <c r="AH631">
        <f t="shared" si="93"/>
        <v>2.4390040691665318</v>
      </c>
      <c r="AI631" s="3">
        <f t="shared" si="94"/>
        <v>1.0000000000000007</v>
      </c>
    </row>
    <row r="632" spans="1:35" x14ac:dyDescent="0.25">
      <c r="A632">
        <v>0.42813116920885402</v>
      </c>
      <c r="B632">
        <v>0.2</v>
      </c>
      <c r="C632">
        <v>5.3E-3</v>
      </c>
      <c r="D632">
        <v>10.1900750262214</v>
      </c>
      <c r="E632">
        <v>11</v>
      </c>
      <c r="F632">
        <v>0.92637045692921505</v>
      </c>
      <c r="G632">
        <v>0.25019231164542599</v>
      </c>
      <c r="H632">
        <v>0.74907854821284903</v>
      </c>
      <c r="I632">
        <v>7.29140141725286E-4</v>
      </c>
      <c r="J632">
        <f t="shared" si="87"/>
        <v>0.60172604021122156</v>
      </c>
      <c r="K632">
        <f t="shared" si="88"/>
        <v>0.12547263988825394</v>
      </c>
      <c r="L632">
        <f t="shared" si="89"/>
        <v>3.1371889916701639</v>
      </c>
      <c r="M632" s="3">
        <f t="shared" si="90"/>
        <v>1.0000000000000002</v>
      </c>
      <c r="W632">
        <v>0.42813116920885402</v>
      </c>
      <c r="X632">
        <v>0.2</v>
      </c>
      <c r="Y632">
        <v>5.3E-3</v>
      </c>
      <c r="Z632">
        <v>10.1900750262214</v>
      </c>
      <c r="AA632">
        <v>29</v>
      </c>
      <c r="AB632">
        <v>0.35138189745590898</v>
      </c>
      <c r="AC632">
        <v>0.20970560296159499</v>
      </c>
      <c r="AD632">
        <v>0.78710444893553699</v>
      </c>
      <c r="AE632">
        <v>3.1899481028690902E-3</v>
      </c>
      <c r="AF632">
        <f t="shared" si="91"/>
        <v>0.67838996580172561</v>
      </c>
      <c r="AG632">
        <f t="shared" si="92"/>
        <v>0.10396763284237855</v>
      </c>
      <c r="AH632">
        <f t="shared" si="93"/>
        <v>2.4962163824039223</v>
      </c>
      <c r="AI632" s="3">
        <f t="shared" si="94"/>
        <v>1.0000000000000011</v>
      </c>
    </row>
    <row r="633" spans="1:35" x14ac:dyDescent="0.25">
      <c r="A633">
        <v>0.42813116920885402</v>
      </c>
      <c r="B633">
        <v>0.2</v>
      </c>
      <c r="C633">
        <v>5.4099999999999999E-3</v>
      </c>
      <c r="D633">
        <v>10.4015671494071</v>
      </c>
      <c r="E633">
        <v>11</v>
      </c>
      <c r="F633">
        <v>0.94559701358246295</v>
      </c>
      <c r="G633">
        <v>0.251836333154275</v>
      </c>
      <c r="H633">
        <v>0.74757810400479197</v>
      </c>
      <c r="I633">
        <v>5.85562840933706E-4</v>
      </c>
      <c r="J633">
        <f t="shared" si="87"/>
        <v>0.59888161279012875</v>
      </c>
      <c r="K633">
        <f t="shared" si="88"/>
        <v>0.12634342726264577</v>
      </c>
      <c r="L633">
        <f t="shared" si="89"/>
        <v>3.2324264908456364</v>
      </c>
      <c r="M633" s="3">
        <f t="shared" si="90"/>
        <v>1.0000000000000007</v>
      </c>
      <c r="W633">
        <v>0.42813116920885402</v>
      </c>
      <c r="X633">
        <v>0.2</v>
      </c>
      <c r="Y633">
        <v>5.4099999999999999E-3</v>
      </c>
      <c r="Z633">
        <v>10.4015671494071</v>
      </c>
      <c r="AA633">
        <v>29</v>
      </c>
      <c r="AB633">
        <v>0.35867472928990002</v>
      </c>
      <c r="AC633">
        <v>0.21013360117941601</v>
      </c>
      <c r="AD633">
        <v>0.78707199705788999</v>
      </c>
      <c r="AE633">
        <v>2.7944017626936502E-3</v>
      </c>
      <c r="AF633">
        <f t="shared" si="91"/>
        <v>0.67750449666582102</v>
      </c>
      <c r="AG633">
        <f t="shared" si="92"/>
        <v>0.10398553893089531</v>
      </c>
      <c r="AH633">
        <f t="shared" si="93"/>
        <v>2.5537111534196923</v>
      </c>
      <c r="AI633" s="3">
        <f t="shared" si="94"/>
        <v>0.99999999999999967</v>
      </c>
    </row>
    <row r="634" spans="1:35" x14ac:dyDescent="0.25">
      <c r="A634">
        <v>0.42813116920885402</v>
      </c>
      <c r="B634">
        <v>0.2</v>
      </c>
      <c r="C634">
        <v>5.5199999999999997E-3</v>
      </c>
      <c r="D634">
        <v>10.6130592725928</v>
      </c>
      <c r="E634">
        <v>11</v>
      </c>
      <c r="F634">
        <v>0.96482357023571097</v>
      </c>
      <c r="G634">
        <v>0.25350357879524499</v>
      </c>
      <c r="H634">
        <v>0.74602843785445505</v>
      </c>
      <c r="I634">
        <v>4.67983350299794E-4</v>
      </c>
      <c r="J634">
        <f t="shared" si="87"/>
        <v>0.59601590520616488</v>
      </c>
      <c r="K634">
        <f t="shared" si="88"/>
        <v>0.12724461734251682</v>
      </c>
      <c r="L634">
        <f t="shared" si="89"/>
        <v>3.3297695977838924</v>
      </c>
      <c r="M634" s="3">
        <f t="shared" si="90"/>
        <v>0.99999999999999978</v>
      </c>
      <c r="W634">
        <v>0.42813116920885402</v>
      </c>
      <c r="X634">
        <v>0.2</v>
      </c>
      <c r="Y634">
        <v>5.5199999999999997E-3</v>
      </c>
      <c r="Z634">
        <v>10.6130592725928</v>
      </c>
      <c r="AA634">
        <v>29</v>
      </c>
      <c r="AB634">
        <v>0.36596756112389001</v>
      </c>
      <c r="AC634">
        <v>0.21056330951029001</v>
      </c>
      <c r="AD634">
        <v>0.78699039576971697</v>
      </c>
      <c r="AE634">
        <v>2.4462947199929601E-3</v>
      </c>
      <c r="AF634">
        <f t="shared" si="91"/>
        <v>0.67661730202718828</v>
      </c>
      <c r="AG634">
        <f t="shared" si="92"/>
        <v>0.10403056762780463</v>
      </c>
      <c r="AH634">
        <f t="shared" si="93"/>
        <v>2.6114912220519182</v>
      </c>
      <c r="AI634" s="3">
        <f t="shared" si="94"/>
        <v>0.99999999999999989</v>
      </c>
    </row>
    <row r="635" spans="1:35" x14ac:dyDescent="0.25">
      <c r="A635">
        <v>0.42813116920885402</v>
      </c>
      <c r="B635">
        <v>0.2</v>
      </c>
      <c r="C635">
        <v>5.6299999999999996E-3</v>
      </c>
      <c r="D635">
        <v>10.824551395778499</v>
      </c>
      <c r="E635">
        <v>11</v>
      </c>
      <c r="F635">
        <v>0.98405012688895899</v>
      </c>
      <c r="G635">
        <v>0.25519458282686103</v>
      </c>
      <c r="H635">
        <v>0.74443329404721803</v>
      </c>
      <c r="I635">
        <v>3.7212312592126102E-4</v>
      </c>
      <c r="J635">
        <f t="shared" si="87"/>
        <v>0.59312854889042133</v>
      </c>
      <c r="K635">
        <f t="shared" si="88"/>
        <v>0.12817421171316676</v>
      </c>
      <c r="L635">
        <f t="shared" si="89"/>
        <v>3.4293133395245388</v>
      </c>
      <c r="M635" s="3">
        <f t="shared" si="90"/>
        <v>1.0000000000000002</v>
      </c>
      <c r="W635">
        <v>0.42813116920885402</v>
      </c>
      <c r="X635">
        <v>0.2</v>
      </c>
      <c r="Y635">
        <v>5.6299999999999996E-3</v>
      </c>
      <c r="Z635">
        <v>10.824551395778499</v>
      </c>
      <c r="AA635">
        <v>29</v>
      </c>
      <c r="AB635">
        <v>0.37326039295788099</v>
      </c>
      <c r="AC635">
        <v>0.21099476651466401</v>
      </c>
      <c r="AD635">
        <v>0.78686510163822299</v>
      </c>
      <c r="AE635">
        <v>2.1401318471132198E-3</v>
      </c>
      <c r="AF635">
        <f t="shared" si="91"/>
        <v>0.67572831674965494</v>
      </c>
      <c r="AG635">
        <f t="shared" si="92"/>
        <v>0.10409971571684745</v>
      </c>
      <c r="AH635">
        <f t="shared" si="93"/>
        <v>2.6695594702443293</v>
      </c>
      <c r="AI635" s="3">
        <f t="shared" si="94"/>
        <v>1.0000000000000002</v>
      </c>
    </row>
    <row r="636" spans="1:35" x14ac:dyDescent="0.25">
      <c r="A636">
        <v>0.42813116920885402</v>
      </c>
      <c r="B636">
        <v>0.2</v>
      </c>
      <c r="C636">
        <v>5.7400000000000003E-3</v>
      </c>
      <c r="D636">
        <v>11.0360435189643</v>
      </c>
      <c r="E636">
        <v>12</v>
      </c>
      <c r="F636">
        <v>0.91967029324702299</v>
      </c>
      <c r="G636">
        <v>0.249624874945615</v>
      </c>
      <c r="H636">
        <v>0.74996223302857601</v>
      </c>
      <c r="I636">
        <v>4.1289202580940902E-4</v>
      </c>
      <c r="J636">
        <f t="shared" si="87"/>
        <v>0.60271213968936499</v>
      </c>
      <c r="K636">
        <f t="shared" si="88"/>
        <v>0.12496060647532718</v>
      </c>
      <c r="L636">
        <f t="shared" si="89"/>
        <v>3.3841635045808878</v>
      </c>
      <c r="M636" s="3">
        <f t="shared" si="90"/>
        <v>1.0000000000000004</v>
      </c>
      <c r="W636">
        <v>0.42813116920885402</v>
      </c>
      <c r="X636">
        <v>0.2</v>
      </c>
      <c r="Y636">
        <v>5.7400000000000003E-3</v>
      </c>
      <c r="Z636">
        <v>11.0360435189643</v>
      </c>
      <c r="AA636">
        <v>29</v>
      </c>
      <c r="AB636">
        <v>0.38055322479187098</v>
      </c>
      <c r="AC636">
        <v>0.211428005062227</v>
      </c>
      <c r="AD636">
        <v>0.78670096310275495</v>
      </c>
      <c r="AE636">
        <v>1.8710318350181501E-3</v>
      </c>
      <c r="AF636">
        <f t="shared" si="91"/>
        <v>0.67483748799142984</v>
      </c>
      <c r="AG636">
        <f t="shared" si="92"/>
        <v>0.10419031815430116</v>
      </c>
      <c r="AH636">
        <f t="shared" si="93"/>
        <v>2.7279188230531206</v>
      </c>
      <c r="AI636" s="3">
        <f t="shared" si="94"/>
        <v>1.0000000000000002</v>
      </c>
    </row>
    <row r="637" spans="1:35" x14ac:dyDescent="0.25">
      <c r="A637">
        <v>0.42813116920885402</v>
      </c>
      <c r="B637">
        <v>0.2</v>
      </c>
      <c r="C637">
        <v>5.8500000000000002E-3</v>
      </c>
      <c r="D637">
        <v>11.24753564215</v>
      </c>
      <c r="E637">
        <v>12</v>
      </c>
      <c r="F637">
        <v>0.93729463684583303</v>
      </c>
      <c r="G637">
        <v>0.251123678118649</v>
      </c>
      <c r="H637">
        <v>0.74854409999774596</v>
      </c>
      <c r="I637">
        <v>3.3222188360504E-4</v>
      </c>
      <c r="J637">
        <f t="shared" si="87"/>
        <v>0.60011233630556571</v>
      </c>
      <c r="K637">
        <f t="shared" si="88"/>
        <v>0.12578260838507493</v>
      </c>
      <c r="L637">
        <f t="shared" si="89"/>
        <v>3.4785717637693563</v>
      </c>
      <c r="M637" s="3">
        <f t="shared" si="90"/>
        <v>1</v>
      </c>
      <c r="W637">
        <v>0.42813116920885402</v>
      </c>
      <c r="X637">
        <v>0.2</v>
      </c>
      <c r="Y637">
        <v>5.8500000000000002E-3</v>
      </c>
      <c r="Z637">
        <v>11.24753564215</v>
      </c>
      <c r="AA637">
        <v>29</v>
      </c>
      <c r="AB637">
        <v>0.38784605662586202</v>
      </c>
      <c r="AC637">
        <v>0.21186305359504301</v>
      </c>
      <c r="AD637">
        <v>0.78650228522024501</v>
      </c>
      <c r="AE637">
        <v>1.6346611847133799E-3</v>
      </c>
      <c r="AF637">
        <f t="shared" si="91"/>
        <v>0.67394477249543761</v>
      </c>
      <c r="AG637">
        <f t="shared" si="92"/>
        <v>0.10430001117534085</v>
      </c>
      <c r="AH637">
        <f t="shared" si="93"/>
        <v>2.7865722496444922</v>
      </c>
      <c r="AI637" s="3">
        <f t="shared" si="94"/>
        <v>1.0000000000000013</v>
      </c>
    </row>
    <row r="638" spans="1:35" x14ac:dyDescent="0.25">
      <c r="A638">
        <v>0.42813116920885402</v>
      </c>
      <c r="B638">
        <v>0.2</v>
      </c>
      <c r="C638">
        <v>5.96E-3</v>
      </c>
      <c r="D638">
        <v>11.4590277653357</v>
      </c>
      <c r="E638">
        <v>12</v>
      </c>
      <c r="F638">
        <v>0.95491898044464396</v>
      </c>
      <c r="G638">
        <v>0.25264181707983402</v>
      </c>
      <c r="H638">
        <v>0.74709203294753401</v>
      </c>
      <c r="I638">
        <v>2.6614997263198898E-4</v>
      </c>
      <c r="J638">
        <f t="shared" si="87"/>
        <v>0.59749476374130983</v>
      </c>
      <c r="K638">
        <f t="shared" si="88"/>
        <v>0.12662589491915777</v>
      </c>
      <c r="L638">
        <f t="shared" si="89"/>
        <v>3.5748735741494144</v>
      </c>
      <c r="M638" s="3">
        <f t="shared" si="90"/>
        <v>1</v>
      </c>
      <c r="W638">
        <v>0.42813116920885402</v>
      </c>
      <c r="X638">
        <v>0.2</v>
      </c>
      <c r="Y638">
        <v>5.96E-3</v>
      </c>
      <c r="Z638">
        <v>11.4590277653357</v>
      </c>
      <c r="AA638">
        <v>29</v>
      </c>
      <c r="AB638">
        <v>0.39513888845985301</v>
      </c>
      <c r="AC638">
        <v>0.212299937120838</v>
      </c>
      <c r="AD638">
        <v>0.78627288785878402</v>
      </c>
      <c r="AE638">
        <v>1.4271750203781899E-3</v>
      </c>
      <c r="AF638">
        <f t="shared" si="91"/>
        <v>0.67305013446366269</v>
      </c>
      <c r="AG638">
        <f t="shared" si="92"/>
        <v>0.10442669935132103</v>
      </c>
      <c r="AH638">
        <f t="shared" si="93"/>
        <v>2.8455227642900174</v>
      </c>
      <c r="AI638" s="3">
        <f t="shared" si="94"/>
        <v>1.0000000000000002</v>
      </c>
    </row>
    <row r="639" spans="1:35" x14ac:dyDescent="0.25">
      <c r="A639">
        <v>0.42813116920885402</v>
      </c>
      <c r="B639">
        <v>0.2</v>
      </c>
      <c r="C639">
        <v>6.0699999999999999E-3</v>
      </c>
      <c r="D639">
        <v>11.670519888521399</v>
      </c>
      <c r="E639">
        <v>12</v>
      </c>
      <c r="F639">
        <v>0.972543324043454</v>
      </c>
      <c r="G639">
        <v>0.25417969479029401</v>
      </c>
      <c r="H639">
        <v>0.74560805228945803</v>
      </c>
      <c r="I639">
        <v>2.1225292024870001E-4</v>
      </c>
      <c r="J639">
        <f t="shared" si="87"/>
        <v>0.59485914612170976</v>
      </c>
      <c r="K639">
        <f t="shared" si="88"/>
        <v>0.12748941040998338</v>
      </c>
      <c r="L639">
        <f t="shared" si="89"/>
        <v>3.6731463258700088</v>
      </c>
      <c r="M639" s="3">
        <f t="shared" si="90"/>
        <v>1.0000000000000007</v>
      </c>
      <c r="W639">
        <v>0.42813116920885402</v>
      </c>
      <c r="X639">
        <v>0.2</v>
      </c>
      <c r="Y639">
        <v>6.0699999999999999E-3</v>
      </c>
      <c r="Z639">
        <v>11.670519888521399</v>
      </c>
      <c r="AA639">
        <v>29</v>
      </c>
      <c r="AB639">
        <v>0.402431720293843</v>
      </c>
      <c r="AC639">
        <v>0.21273867799323001</v>
      </c>
      <c r="AD639">
        <v>0.78601615795888602</v>
      </c>
      <c r="AE639">
        <v>1.2451640478839199E-3</v>
      </c>
      <c r="AF639">
        <f t="shared" si="91"/>
        <v>0.67215354389158233</v>
      </c>
      <c r="AG639">
        <f t="shared" si="92"/>
        <v>0.10456852617400704</v>
      </c>
      <c r="AH639">
        <f t="shared" si="93"/>
        <v>2.904773427365555</v>
      </c>
      <c r="AI639" s="3">
        <f t="shared" si="94"/>
        <v>0.99999999999999989</v>
      </c>
    </row>
    <row r="640" spans="1:35" x14ac:dyDescent="0.25">
      <c r="A640">
        <v>0.42813116920885402</v>
      </c>
      <c r="B640">
        <v>0.2</v>
      </c>
      <c r="C640">
        <v>6.1799999999999997E-3</v>
      </c>
      <c r="D640">
        <v>11.8820120117072</v>
      </c>
      <c r="E640">
        <v>12</v>
      </c>
      <c r="F640">
        <v>0.99016766764226505</v>
      </c>
      <c r="G640">
        <v>0.25573772548462997</v>
      </c>
      <c r="H640">
        <v>0.74409380249244805</v>
      </c>
      <c r="I640">
        <v>1.6847202292213901E-4</v>
      </c>
      <c r="J640">
        <f t="shared" si="87"/>
        <v>0.59220520173005431</v>
      </c>
      <c r="K640">
        <f t="shared" si="88"/>
        <v>0.12837231265709789</v>
      </c>
      <c r="L640">
        <f t="shared" si="89"/>
        <v>3.7734722093287831</v>
      </c>
      <c r="M640" s="3">
        <f t="shared" si="90"/>
        <v>1</v>
      </c>
      <c r="W640">
        <v>0.42813116920885402</v>
      </c>
      <c r="X640">
        <v>0.2</v>
      </c>
      <c r="Y640">
        <v>6.1799999999999997E-3</v>
      </c>
      <c r="Z640">
        <v>11.8820120117072</v>
      </c>
      <c r="AA640">
        <v>29</v>
      </c>
      <c r="AB640">
        <v>0.40972455212783399</v>
      </c>
      <c r="AC640">
        <v>0.21317929652392401</v>
      </c>
      <c r="AD640">
        <v>0.78573509642946304</v>
      </c>
      <c r="AE640">
        <v>1.08560704661313E-3</v>
      </c>
      <c r="AF640">
        <f t="shared" si="91"/>
        <v>0.67125497526466815</v>
      </c>
      <c r="AG640">
        <f t="shared" si="92"/>
        <v>0.10472384779027928</v>
      </c>
      <c r="AH640">
        <f t="shared" si="93"/>
        <v>2.9643273463585751</v>
      </c>
      <c r="AI640" s="3">
        <f t="shared" si="94"/>
        <v>1.0000000000000002</v>
      </c>
    </row>
    <row r="641" spans="1:35" x14ac:dyDescent="0.25">
      <c r="A641">
        <v>0.42813116920885402</v>
      </c>
      <c r="B641">
        <v>0.2</v>
      </c>
      <c r="C641">
        <v>6.2899999999999996E-3</v>
      </c>
      <c r="D641">
        <v>12.0935041348929</v>
      </c>
      <c r="E641">
        <v>13</v>
      </c>
      <c r="F641">
        <v>0.93026954883791602</v>
      </c>
      <c r="G641">
        <v>0.25052398330123299</v>
      </c>
      <c r="H641">
        <v>0.74928769443699395</v>
      </c>
      <c r="I641">
        <v>1.8832226177396301E-4</v>
      </c>
      <c r="J641">
        <f t="shared" si="87"/>
        <v>0.60115069168575308</v>
      </c>
      <c r="K641">
        <f t="shared" si="88"/>
        <v>0.12535139976809972</v>
      </c>
      <c r="L641">
        <f t="shared" si="89"/>
        <v>3.7250983385381682</v>
      </c>
      <c r="M641" s="3">
        <f t="shared" si="90"/>
        <v>1.0000000000000009</v>
      </c>
      <c r="W641">
        <v>0.42813116920885402</v>
      </c>
      <c r="X641">
        <v>0.2</v>
      </c>
      <c r="Y641">
        <v>6.2899999999999996E-3</v>
      </c>
      <c r="Z641">
        <v>12.0935041348929</v>
      </c>
      <c r="AA641">
        <v>29</v>
      </c>
      <c r="AB641">
        <v>0.41701738396182397</v>
      </c>
      <c r="AC641">
        <v>0.213621811462543</v>
      </c>
      <c r="AD641">
        <v>0.78543236019657403</v>
      </c>
      <c r="AE641">
        <v>9.4582834088324699E-4</v>
      </c>
      <c r="AF641">
        <f t="shared" si="91"/>
        <v>0.67035440653946854</v>
      </c>
      <c r="AG641">
        <f t="shared" si="92"/>
        <v>0.10489120955237344</v>
      </c>
      <c r="AH641">
        <f t="shared" si="93"/>
        <v>3.0241876768877303</v>
      </c>
      <c r="AI641" s="3">
        <f t="shared" si="94"/>
        <v>1.0000000000000002</v>
      </c>
    </row>
    <row r="642" spans="1:35" x14ac:dyDescent="0.25">
      <c r="A642">
        <v>0.42813116920885402</v>
      </c>
      <c r="B642">
        <v>0.2</v>
      </c>
      <c r="C642">
        <v>6.4000000000000003E-3</v>
      </c>
      <c r="D642">
        <v>12.304996258078599</v>
      </c>
      <c r="E642">
        <v>13</v>
      </c>
      <c r="F642">
        <v>0.94653817369835602</v>
      </c>
      <c r="G642">
        <v>0.251917485792438</v>
      </c>
      <c r="H642">
        <v>0.74793134469414502</v>
      </c>
      <c r="I642">
        <v>1.5116951341752401E-4</v>
      </c>
      <c r="J642">
        <f t="shared" si="87"/>
        <v>0.59874168673130646</v>
      </c>
      <c r="K642">
        <f t="shared" si="88"/>
        <v>0.12613826575710507</v>
      </c>
      <c r="L642">
        <f t="shared" si="89"/>
        <v>3.8205357848237842</v>
      </c>
      <c r="M642" s="3">
        <f t="shared" si="90"/>
        <v>1.0000000000000004</v>
      </c>
      <c r="W642">
        <v>0.42813116920885402</v>
      </c>
      <c r="X642">
        <v>0.2</v>
      </c>
      <c r="Y642">
        <v>6.4000000000000003E-3</v>
      </c>
      <c r="Z642">
        <v>12.304996258078599</v>
      </c>
      <c r="AA642">
        <v>29</v>
      </c>
      <c r="AB642">
        <v>0.42431021579581502</v>
      </c>
      <c r="AC642">
        <v>0.21406624037233399</v>
      </c>
      <c r="AD642">
        <v>0.78511029987733405</v>
      </c>
      <c r="AE642">
        <v>8.2345975033332804E-4</v>
      </c>
      <c r="AF642">
        <f t="shared" si="91"/>
        <v>0.66945181834807332</v>
      </c>
      <c r="AG642">
        <f t="shared" si="92"/>
        <v>0.10506932508530634</v>
      </c>
      <c r="AH642">
        <f t="shared" si="93"/>
        <v>3.0843576237381032</v>
      </c>
      <c r="AI642" s="3">
        <f t="shared" si="94"/>
        <v>1.0000000000000013</v>
      </c>
    </row>
    <row r="643" spans="1:35" x14ac:dyDescent="0.25">
      <c r="A643">
        <v>0.42813116920885402</v>
      </c>
      <c r="B643">
        <v>0.2</v>
      </c>
      <c r="C643">
        <v>6.5100000000000002E-3</v>
      </c>
      <c r="D643">
        <v>12.5164883812644</v>
      </c>
      <c r="E643">
        <v>13</v>
      </c>
      <c r="F643">
        <v>0.96280679855879703</v>
      </c>
      <c r="G643">
        <v>0.25332764510036998</v>
      </c>
      <c r="H643">
        <v>0.74655150605891596</v>
      </c>
      <c r="I643">
        <v>1.2084884071437901E-4</v>
      </c>
      <c r="J643">
        <f t="shared" si="87"/>
        <v>0.59631741400172289</v>
      </c>
      <c r="K643">
        <f t="shared" si="88"/>
        <v>0.12694022407355679</v>
      </c>
      <c r="L643">
        <f t="shared" si="89"/>
        <v>3.9177575113611138</v>
      </c>
      <c r="M643" s="3">
        <f t="shared" si="90"/>
        <v>1.0000000000000002</v>
      </c>
      <c r="W643">
        <v>0.42813116920885402</v>
      </c>
      <c r="X643">
        <v>0.2</v>
      </c>
      <c r="Y643">
        <v>6.5100000000000002E-3</v>
      </c>
      <c r="Z643">
        <v>12.5164883812644</v>
      </c>
      <c r="AA643">
        <v>29</v>
      </c>
      <c r="AB643">
        <v>0.431603047629805</v>
      </c>
      <c r="AC643">
        <v>0.21451259992404501</v>
      </c>
      <c r="AD643">
        <v>0.78477099350913104</v>
      </c>
      <c r="AE643">
        <v>7.16406566824569E-4</v>
      </c>
      <c r="AF643">
        <f t="shared" si="91"/>
        <v>0.66854719337774626</v>
      </c>
      <c r="AG643">
        <f t="shared" si="92"/>
        <v>0.105257057605339</v>
      </c>
      <c r="AH643">
        <f t="shared" si="93"/>
        <v>3.1448404419148499</v>
      </c>
      <c r="AI643" s="3">
        <f t="shared" si="94"/>
        <v>1.0000000000000007</v>
      </c>
    </row>
    <row r="644" spans="1:35" x14ac:dyDescent="0.25">
      <c r="A644">
        <v>0.42813116920885402</v>
      </c>
      <c r="B644">
        <v>0.2</v>
      </c>
      <c r="C644">
        <v>6.62E-3</v>
      </c>
      <c r="D644">
        <v>12.7279805044501</v>
      </c>
      <c r="E644">
        <v>13</v>
      </c>
      <c r="F644">
        <v>0.97907542341923703</v>
      </c>
      <c r="G644">
        <v>0.254754781640672</v>
      </c>
      <c r="H644">
        <v>0.74514901979030701</v>
      </c>
      <c r="I644" s="1">
        <v>9.61985690205553E-5</v>
      </c>
      <c r="J644">
        <f t="shared" si="87"/>
        <v>0.59387765571930107</v>
      </c>
      <c r="K644">
        <f t="shared" si="88"/>
        <v>0.12775686550569257</v>
      </c>
      <c r="L644">
        <f t="shared" si="89"/>
        <v>4.0168313881607185</v>
      </c>
      <c r="M644" s="3">
        <f t="shared" si="90"/>
        <v>0.99999999999999956</v>
      </c>
      <c r="W644">
        <v>0.42813116920885402</v>
      </c>
      <c r="X644">
        <v>0.2</v>
      </c>
      <c r="Y644">
        <v>6.62E-3</v>
      </c>
      <c r="Z644">
        <v>12.7279805044501</v>
      </c>
      <c r="AA644">
        <v>29</v>
      </c>
      <c r="AB644">
        <v>0.43889587946379599</v>
      </c>
      <c r="AC644">
        <v>0.21496090612559299</v>
      </c>
      <c r="AD644">
        <v>0.78441627672524805</v>
      </c>
      <c r="AE644">
        <v>6.2281714915985104E-4</v>
      </c>
      <c r="AF644">
        <f t="shared" si="91"/>
        <v>0.66764051588771112</v>
      </c>
      <c r="AG644">
        <f t="shared" si="92"/>
        <v>0.10545340325180835</v>
      </c>
      <c r="AH644">
        <f t="shared" si="93"/>
        <v>3.2056394377176698</v>
      </c>
      <c r="AI644" s="3">
        <f t="shared" si="94"/>
        <v>1.0000000000000009</v>
      </c>
    </row>
    <row r="645" spans="1:35" x14ac:dyDescent="0.25">
      <c r="A645">
        <v>0.42813116920885402</v>
      </c>
      <c r="B645">
        <v>0.2</v>
      </c>
      <c r="C645">
        <v>6.7299999999999999E-3</v>
      </c>
      <c r="D645">
        <v>12.9394726276358</v>
      </c>
      <c r="E645">
        <v>13</v>
      </c>
      <c r="F645">
        <v>0.99534404827967804</v>
      </c>
      <c r="G645">
        <v>0.25619922443892101</v>
      </c>
      <c r="H645">
        <v>0.74372453768258795</v>
      </c>
      <c r="I645" s="1">
        <v>7.6237878491013504E-5</v>
      </c>
      <c r="J645">
        <f t="shared" si="87"/>
        <v>0.59142218927676105</v>
      </c>
      <c r="K645">
        <f t="shared" si="88"/>
        <v>0.12858788961060866</v>
      </c>
      <c r="L645">
        <f t="shared" si="89"/>
        <v>4.1178291975279881</v>
      </c>
      <c r="M645" s="3">
        <f t="shared" si="90"/>
        <v>0.99999999999999989</v>
      </c>
      <c r="W645">
        <v>0.42813116920885402</v>
      </c>
      <c r="X645">
        <v>0.2</v>
      </c>
      <c r="Y645">
        <v>6.7299999999999999E-3</v>
      </c>
      <c r="Z645">
        <v>12.9394726276358</v>
      </c>
      <c r="AA645">
        <v>29</v>
      </c>
      <c r="AB645">
        <v>0.44618871129778698</v>
      </c>
      <c r="AC645">
        <v>0.21541117450140301</v>
      </c>
      <c r="AD645">
        <v>0.784047769731958</v>
      </c>
      <c r="AE645">
        <v>5.4105576663768305E-4</v>
      </c>
      <c r="AF645">
        <f t="shared" si="91"/>
        <v>0.66673177133321215</v>
      </c>
      <c r="AG645">
        <f t="shared" si="92"/>
        <v>0.10565747621992629</v>
      </c>
      <c r="AH645">
        <f t="shared" si="93"/>
        <v>3.2667579698382676</v>
      </c>
      <c r="AI645" s="3">
        <f t="shared" si="94"/>
        <v>0.99999999999999867</v>
      </c>
    </row>
    <row r="646" spans="1:35" x14ac:dyDescent="0.25">
      <c r="A646">
        <v>0.42813116920885402</v>
      </c>
      <c r="B646">
        <v>0.2</v>
      </c>
      <c r="C646">
        <v>6.8399999999999997E-3</v>
      </c>
      <c r="D646">
        <v>13.150964750821499</v>
      </c>
      <c r="E646">
        <v>14</v>
      </c>
      <c r="F646">
        <v>0.93935462505868095</v>
      </c>
      <c r="G646">
        <v>0.25130014350379298</v>
      </c>
      <c r="H646">
        <v>0.74861407932859303</v>
      </c>
      <c r="I646" s="1">
        <v>8.5777167613819893E-5</v>
      </c>
      <c r="J646">
        <f t="shared" si="87"/>
        <v>0.59980726340548363</v>
      </c>
      <c r="K646">
        <f t="shared" si="88"/>
        <v>0.12574200928515888</v>
      </c>
      <c r="L646">
        <f t="shared" si="89"/>
        <v>4.0666282983860267</v>
      </c>
      <c r="M646" s="3">
        <f t="shared" si="90"/>
        <v>0.99999999999999989</v>
      </c>
      <c r="W646">
        <v>0.42813116920885402</v>
      </c>
      <c r="X646">
        <v>0.2</v>
      </c>
      <c r="Y646">
        <v>6.8399999999999997E-3</v>
      </c>
      <c r="Z646">
        <v>13.150964750821499</v>
      </c>
      <c r="AA646">
        <v>29</v>
      </c>
      <c r="AB646">
        <v>0.45348154313177702</v>
      </c>
      <c r="AC646">
        <v>0.21586342023235799</v>
      </c>
      <c r="AD646">
        <v>0.78366690140916295</v>
      </c>
      <c r="AE646">
        <v>4.6967835847887398E-4</v>
      </c>
      <c r="AF646">
        <f t="shared" si="91"/>
        <v>0.66582094607335451</v>
      </c>
      <c r="AG646">
        <f t="shared" si="92"/>
        <v>0.10586849550452035</v>
      </c>
      <c r="AH646">
        <f t="shared" si="93"/>
        <v>3.3281994504825745</v>
      </c>
      <c r="AI646" s="3">
        <f t="shared" si="94"/>
        <v>0.99999999999999989</v>
      </c>
    </row>
    <row r="647" spans="1:35" x14ac:dyDescent="0.25">
      <c r="A647">
        <v>0.42813116920885402</v>
      </c>
      <c r="B647">
        <v>0.2</v>
      </c>
      <c r="C647">
        <v>6.9499999999999996E-3</v>
      </c>
      <c r="D647">
        <v>13.3624568740073</v>
      </c>
      <c r="E647">
        <v>14</v>
      </c>
      <c r="F647">
        <v>0.95446120528623302</v>
      </c>
      <c r="G647">
        <v>0.252602155039298</v>
      </c>
      <c r="H647">
        <v>0.747329132803497</v>
      </c>
      <c r="I647" s="1">
        <v>6.8712157205240906E-5</v>
      </c>
      <c r="J647">
        <f t="shared" si="87"/>
        <v>0.59756294864338377</v>
      </c>
      <c r="K647">
        <f t="shared" si="88"/>
        <v>0.12648808750270965</v>
      </c>
      <c r="L647">
        <f t="shared" si="89"/>
        <v>4.1629664166515523</v>
      </c>
      <c r="M647" s="3">
        <f t="shared" si="90"/>
        <v>1.0000000000000002</v>
      </c>
      <c r="W647">
        <v>0.42813116920885402</v>
      </c>
      <c r="X647">
        <v>0.2</v>
      </c>
      <c r="Y647">
        <v>6.9499999999999996E-3</v>
      </c>
      <c r="Z647">
        <v>13.3624568740073</v>
      </c>
      <c r="AA647">
        <v>29</v>
      </c>
      <c r="AB647">
        <v>0.46077437496576801</v>
      </c>
      <c r="AC647">
        <v>0.21631765826494401</v>
      </c>
      <c r="AD647">
        <v>0.78327493082623001</v>
      </c>
      <c r="AE647">
        <v>4.0741090882660201E-4</v>
      </c>
      <c r="AF647">
        <f t="shared" si="91"/>
        <v>0.66490802714432728</v>
      </c>
      <c r="AG647">
        <f t="shared" si="92"/>
        <v>0.10608577308468943</v>
      </c>
      <c r="AH647">
        <f t="shared" si="93"/>
        <v>3.3899673465195335</v>
      </c>
      <c r="AI647" s="3">
        <f t="shared" si="94"/>
        <v>1.0000000000000007</v>
      </c>
    </row>
    <row r="648" spans="1:35" x14ac:dyDescent="0.25">
      <c r="A648">
        <v>0.42813116920885402</v>
      </c>
      <c r="B648">
        <v>0.2</v>
      </c>
      <c r="C648">
        <v>7.0600000000000003E-3</v>
      </c>
      <c r="D648">
        <v>13.573948997193</v>
      </c>
      <c r="E648">
        <v>14</v>
      </c>
      <c r="F648">
        <v>0.96956778551378497</v>
      </c>
      <c r="G648">
        <v>0.25391866295362098</v>
      </c>
      <c r="H648">
        <v>0.74602650823661698</v>
      </c>
      <c r="I648" s="1">
        <v>5.4828809762917003E-5</v>
      </c>
      <c r="J648">
        <f t="shared" si="87"/>
        <v>0.59530537742521183</v>
      </c>
      <c r="K648">
        <f t="shared" si="88"/>
        <v>0.1272457406555442</v>
      </c>
      <c r="L648">
        <f t="shared" si="89"/>
        <v>4.2609911817839983</v>
      </c>
      <c r="M648" s="3">
        <f t="shared" si="90"/>
        <v>1.0000000000000009</v>
      </c>
      <c r="W648">
        <v>0.42813116920885402</v>
      </c>
      <c r="X648">
        <v>0.2</v>
      </c>
      <c r="Y648">
        <v>7.0600000000000003E-3</v>
      </c>
      <c r="Z648">
        <v>13.573948997193</v>
      </c>
      <c r="AA648">
        <v>29</v>
      </c>
      <c r="AB648">
        <v>0.468067206799758</v>
      </c>
      <c r="AC648">
        <v>0.21677390339636701</v>
      </c>
      <c r="AD648">
        <v>0.78287296643700999</v>
      </c>
      <c r="AE648">
        <v>3.5313016662268299E-4</v>
      </c>
      <c r="AF648">
        <f t="shared" si="91"/>
        <v>0.66399300208352374</v>
      </c>
      <c r="AG648">
        <f t="shared" si="92"/>
        <v>0.10630870339707961</v>
      </c>
      <c r="AH648">
        <f t="shared" si="93"/>
        <v>3.452065180657919</v>
      </c>
      <c r="AI648" s="3">
        <f t="shared" si="94"/>
        <v>0.99999999999999967</v>
      </c>
    </row>
    <row r="649" spans="1:35" x14ac:dyDescent="0.25">
      <c r="A649">
        <v>0.42813116920885402</v>
      </c>
      <c r="B649">
        <v>0.2</v>
      </c>
      <c r="C649">
        <v>7.1700000000000002E-3</v>
      </c>
      <c r="D649">
        <v>13.7854411203787</v>
      </c>
      <c r="E649">
        <v>14</v>
      </c>
      <c r="F649">
        <v>0.98467436574133704</v>
      </c>
      <c r="G649">
        <v>0.25524992668829899</v>
      </c>
      <c r="H649">
        <v>0.74470649831045099</v>
      </c>
      <c r="I649" s="1">
        <v>4.3575001249844699E-5</v>
      </c>
      <c r="J649">
        <f t="shared" si="87"/>
        <v>0.59303437397708259</v>
      </c>
      <c r="K649">
        <f t="shared" si="88"/>
        <v>0.12801485648554517</v>
      </c>
      <c r="L649">
        <f t="shared" si="89"/>
        <v>4.3607625917612705</v>
      </c>
      <c r="M649" s="3">
        <f t="shared" si="90"/>
        <v>0.99999999999999989</v>
      </c>
      <c r="W649">
        <v>0.42813116920885402</v>
      </c>
      <c r="X649">
        <v>0.2</v>
      </c>
      <c r="Y649">
        <v>7.1700000000000002E-3</v>
      </c>
      <c r="Z649">
        <v>13.7854411203787</v>
      </c>
      <c r="AA649">
        <v>29</v>
      </c>
      <c r="AB649">
        <v>0.47536003863374898</v>
      </c>
      <c r="AC649">
        <v>0.21723217034092099</v>
      </c>
      <c r="AD649">
        <v>0.78246198319260096</v>
      </c>
      <c r="AE649">
        <v>3.0584646647738002E-4</v>
      </c>
      <c r="AF649">
        <f t="shared" si="91"/>
        <v>0.66307585879329356</v>
      </c>
      <c r="AG649">
        <f t="shared" si="92"/>
        <v>0.10653675396139502</v>
      </c>
      <c r="AH649">
        <f t="shared" si="93"/>
        <v>3.51449653265266</v>
      </c>
      <c r="AI649" s="3">
        <f t="shared" si="94"/>
        <v>0.99999999999999933</v>
      </c>
    </row>
    <row r="650" spans="1:35" x14ac:dyDescent="0.25">
      <c r="A650">
        <v>0.42813116920885402</v>
      </c>
      <c r="B650">
        <v>0.2</v>
      </c>
      <c r="C650">
        <v>7.28E-3</v>
      </c>
      <c r="D650">
        <v>13.996933243564399</v>
      </c>
      <c r="E650">
        <v>14</v>
      </c>
      <c r="F650">
        <v>0.999780945968889</v>
      </c>
      <c r="G650">
        <v>0.25659621224562601</v>
      </c>
      <c r="H650">
        <v>0.743369300698141</v>
      </c>
      <c r="I650" s="1">
        <v>3.4487056233466597E-5</v>
      </c>
      <c r="J650">
        <f t="shared" si="87"/>
        <v>0.5907497587676559</v>
      </c>
      <c r="K650">
        <f t="shared" si="88"/>
        <v>0.12879537815109754</v>
      </c>
      <c r="L650">
        <f t="shared" si="89"/>
        <v>4.4623438748156694</v>
      </c>
      <c r="M650" s="3">
        <f t="shared" si="90"/>
        <v>1.0000000000000004</v>
      </c>
      <c r="W650">
        <v>0.42813116920885402</v>
      </c>
      <c r="X650">
        <v>0.2</v>
      </c>
      <c r="Y650">
        <v>7.28E-3</v>
      </c>
      <c r="Z650">
        <v>13.996933243564399</v>
      </c>
      <c r="AA650">
        <v>29</v>
      </c>
      <c r="AB650">
        <v>0.48265287046773903</v>
      </c>
      <c r="AC650">
        <v>0.21769247378177101</v>
      </c>
      <c r="AD650">
        <v>0.78204283778730199</v>
      </c>
      <c r="AE650">
        <v>2.6468843092791901E-4</v>
      </c>
      <c r="AF650">
        <f t="shared" si="91"/>
        <v>0.66215658543546929</v>
      </c>
      <c r="AG650">
        <f t="shared" si="92"/>
        <v>0.10676945703594046</v>
      </c>
      <c r="AH650">
        <f t="shared" si="93"/>
        <v>3.5772650405421254</v>
      </c>
      <c r="AI650" s="3">
        <f t="shared" si="94"/>
        <v>1.0000000000000009</v>
      </c>
    </row>
    <row r="651" spans="1:35" x14ac:dyDescent="0.25">
      <c r="A651">
        <v>0.42813116920885402</v>
      </c>
      <c r="B651">
        <v>0.2</v>
      </c>
      <c r="C651">
        <v>7.3899999999999999E-3</v>
      </c>
      <c r="D651">
        <v>14.2084253667502</v>
      </c>
      <c r="E651">
        <v>15</v>
      </c>
      <c r="F651">
        <v>0.94722835778334502</v>
      </c>
      <c r="G651">
        <v>0.25197697578766398</v>
      </c>
      <c r="H651">
        <v>0.74798399807174099</v>
      </c>
      <c r="I651" s="1">
        <v>3.9026140595235102E-5</v>
      </c>
      <c r="J651">
        <f t="shared" si="87"/>
        <v>0.59863914074699809</v>
      </c>
      <c r="K651">
        <f t="shared" si="88"/>
        <v>0.12610769307601918</v>
      </c>
      <c r="L651">
        <f t="shared" si="89"/>
        <v>4.4086443951975651</v>
      </c>
      <c r="M651" s="3">
        <f t="shared" si="90"/>
        <v>1.0000000000000002</v>
      </c>
      <c r="W651">
        <v>0.42813116920885402</v>
      </c>
      <c r="X651">
        <v>0.2</v>
      </c>
      <c r="Y651">
        <v>7.3899999999999999E-3</v>
      </c>
      <c r="Z651">
        <v>14.2084253667502</v>
      </c>
      <c r="AA651">
        <v>29</v>
      </c>
      <c r="AB651">
        <v>0.48994570230173001</v>
      </c>
      <c r="AC651">
        <v>0.218154828411389</v>
      </c>
      <c r="AD651">
        <v>0.78161628223215995</v>
      </c>
      <c r="AE651">
        <v>2.28889356450818E-4</v>
      </c>
      <c r="AF651">
        <f t="shared" si="91"/>
        <v>0.6612351703497874</v>
      </c>
      <c r="AG651">
        <f t="shared" si="92"/>
        <v>0.1070064021936757</v>
      </c>
      <c r="AH651">
        <f t="shared" si="93"/>
        <v>3.6403744019176347</v>
      </c>
      <c r="AI651" s="3">
        <f t="shared" si="94"/>
        <v>0.99999999999999978</v>
      </c>
    </row>
    <row r="652" spans="1:35" x14ac:dyDescent="0.25">
      <c r="A652">
        <v>0.42813116920885402</v>
      </c>
      <c r="B652">
        <v>0.2</v>
      </c>
      <c r="C652">
        <v>7.4999999999999997E-3</v>
      </c>
      <c r="D652">
        <v>14.4199174899359</v>
      </c>
      <c r="E652">
        <v>15</v>
      </c>
      <c r="F652">
        <v>0.96132783266239297</v>
      </c>
      <c r="G652">
        <v>0.25319875598973202</v>
      </c>
      <c r="H652">
        <v>0.74677003911903805</v>
      </c>
      <c r="I652" s="1">
        <v>3.1204891230567002E-5</v>
      </c>
      <c r="J652">
        <f t="shared" si="87"/>
        <v>0.59653843241503801</v>
      </c>
      <c r="K652">
        <f t="shared" si="88"/>
        <v>0.12681311453963434</v>
      </c>
      <c r="L652">
        <f t="shared" si="89"/>
        <v>4.5057773268804668</v>
      </c>
      <c r="M652" s="3">
        <f t="shared" si="90"/>
        <v>1.0000000000000007</v>
      </c>
      <c r="W652">
        <v>0.42813116920885402</v>
      </c>
      <c r="X652">
        <v>0.2</v>
      </c>
      <c r="Y652">
        <v>7.4999999999999997E-3</v>
      </c>
      <c r="Z652">
        <v>14.4199174899359</v>
      </c>
      <c r="AA652">
        <v>29</v>
      </c>
      <c r="AB652">
        <v>0.497238534135721</v>
      </c>
      <c r="AC652">
        <v>0.21861924896320001</v>
      </c>
      <c r="AD652">
        <v>0.78118297593133701</v>
      </c>
      <c r="AE652">
        <v>1.97775105463907E-4</v>
      </c>
      <c r="AF652">
        <f t="shared" si="91"/>
        <v>0.66031160199079209</v>
      </c>
      <c r="AG652">
        <f t="shared" si="92"/>
        <v>0.10724722972064114</v>
      </c>
      <c r="AH652">
        <f t="shared" si="93"/>
        <v>3.7038283752265424</v>
      </c>
      <c r="AI652" s="3">
        <f t="shared" si="94"/>
        <v>1.0000000000000009</v>
      </c>
    </row>
    <row r="653" spans="1:35" x14ac:dyDescent="0.25">
      <c r="A653">
        <v>0.42813116920885402</v>
      </c>
      <c r="B653">
        <v>0.2</v>
      </c>
      <c r="C653">
        <v>7.6099999999999996E-3</v>
      </c>
      <c r="D653">
        <v>14.631409613121599</v>
      </c>
      <c r="E653">
        <v>15</v>
      </c>
      <c r="F653">
        <v>0.97542730754144102</v>
      </c>
      <c r="G653">
        <v>0.25443326624429102</v>
      </c>
      <c r="H653">
        <v>0.74554187434651498</v>
      </c>
      <c r="I653" s="1">
        <v>2.48594091943792E-5</v>
      </c>
      <c r="J653">
        <f t="shared" si="87"/>
        <v>0.5944261068529535</v>
      </c>
      <c r="K653">
        <f t="shared" si="88"/>
        <v>0.12752795880132803</v>
      </c>
      <c r="L653">
        <f t="shared" si="89"/>
        <v>4.6045091969602607</v>
      </c>
      <c r="M653" s="3">
        <f t="shared" si="90"/>
        <v>1.0000000000000002</v>
      </c>
      <c r="W653">
        <v>0.42813116920885402</v>
      </c>
      <c r="X653">
        <v>0.2</v>
      </c>
      <c r="Y653">
        <v>7.6099999999999996E-3</v>
      </c>
      <c r="Z653">
        <v>14.631409613121599</v>
      </c>
      <c r="AA653">
        <v>29</v>
      </c>
      <c r="AB653">
        <v>0.50453136596971104</v>
      </c>
      <c r="AC653">
        <v>0.21908575023638999</v>
      </c>
      <c r="AD653">
        <v>0.78074349641909402</v>
      </c>
      <c r="AE653">
        <v>1.70753344517002E-4</v>
      </c>
      <c r="AF653">
        <f t="shared" si="91"/>
        <v>0.65938586887908923</v>
      </c>
      <c r="AG653">
        <f t="shared" si="92"/>
        <v>0.10749162474882232</v>
      </c>
      <c r="AH653">
        <f t="shared" si="93"/>
        <v>3.7676307811102454</v>
      </c>
      <c r="AI653" s="3">
        <f t="shared" si="94"/>
        <v>1.0000000000000011</v>
      </c>
    </row>
    <row r="654" spans="1:35" x14ac:dyDescent="0.25">
      <c r="A654">
        <v>0.42813116920885402</v>
      </c>
      <c r="B654">
        <v>0.2</v>
      </c>
      <c r="C654">
        <v>7.7200000000000003E-3</v>
      </c>
      <c r="D654">
        <v>14.842901736307301</v>
      </c>
      <c r="E654">
        <v>15</v>
      </c>
      <c r="F654">
        <v>0.98952678242048997</v>
      </c>
      <c r="G654">
        <v>0.25568071966983402</v>
      </c>
      <c r="H654">
        <v>0.74429955126175495</v>
      </c>
      <c r="I654" s="1">
        <v>1.9729068410896001E-5</v>
      </c>
      <c r="J654">
        <f t="shared" si="87"/>
        <v>0.59230201994668052</v>
      </c>
      <c r="K654">
        <f t="shared" si="88"/>
        <v>0.12825224284421927</v>
      </c>
      <c r="L654">
        <f t="shared" si="89"/>
        <v>4.7048934212637317</v>
      </c>
      <c r="M654" s="3">
        <f t="shared" si="90"/>
        <v>0.99999999999999989</v>
      </c>
      <c r="W654">
        <v>0.42813116920885402</v>
      </c>
      <c r="X654">
        <v>0.2</v>
      </c>
      <c r="Y654">
        <v>7.7200000000000003E-3</v>
      </c>
      <c r="Z654">
        <v>14.842901736307301</v>
      </c>
      <c r="AA654">
        <v>29</v>
      </c>
      <c r="AB654">
        <v>0.51182419780370203</v>
      </c>
      <c r="AC654">
        <v>0.21955434711545399</v>
      </c>
      <c r="AD654">
        <v>0.78029834889944605</v>
      </c>
      <c r="AE654">
        <v>1.47303985100002E-4</v>
      </c>
      <c r="AF654">
        <f t="shared" si="91"/>
        <v>0.65845795956363118</v>
      </c>
      <c r="AG654">
        <f t="shared" si="92"/>
        <v>0.10773931204463182</v>
      </c>
      <c r="AH654">
        <f t="shared" si="93"/>
        <v>3.8317855037783497</v>
      </c>
      <c r="AI654" s="3">
        <f t="shared" si="94"/>
        <v>1</v>
      </c>
    </row>
    <row r="655" spans="1:35" x14ac:dyDescent="0.25">
      <c r="A655">
        <v>0.42813116920885402</v>
      </c>
      <c r="B655">
        <v>0.2</v>
      </c>
      <c r="C655">
        <v>7.8300000000000002E-3</v>
      </c>
      <c r="D655">
        <v>15.0543938594931</v>
      </c>
      <c r="E655">
        <v>16</v>
      </c>
      <c r="F655">
        <v>0.94089961621831697</v>
      </c>
      <c r="G655">
        <v>0.25143264745224903</v>
      </c>
      <c r="H655">
        <v>0.74854520616833298</v>
      </c>
      <c r="I655" s="1">
        <v>2.2146379418285199E-5</v>
      </c>
      <c r="J655">
        <f t="shared" si="87"/>
        <v>0.59957833171050523</v>
      </c>
      <c r="K655">
        <f t="shared" si="88"/>
        <v>0.12578196660134167</v>
      </c>
      <c r="L655">
        <f t="shared" si="89"/>
        <v>4.6546972638961774</v>
      </c>
      <c r="M655" s="3">
        <f t="shared" si="90"/>
        <v>1.0000000000000002</v>
      </c>
      <c r="W655">
        <v>0.42813116920885402</v>
      </c>
      <c r="X655">
        <v>0.2</v>
      </c>
      <c r="Y655">
        <v>7.8300000000000002E-3</v>
      </c>
      <c r="Z655">
        <v>15.0543938594931</v>
      </c>
      <c r="AA655">
        <v>29</v>
      </c>
      <c r="AB655">
        <v>0.51911702963769202</v>
      </c>
      <c r="AC655">
        <v>0.22002505458566199</v>
      </c>
      <c r="AD655">
        <v>0.77984797471618506</v>
      </c>
      <c r="AE655">
        <v>1.26970698152859E-4</v>
      </c>
      <c r="AF655">
        <f t="shared" si="91"/>
        <v>0.65752786259254825</v>
      </c>
      <c r="AG655">
        <f t="shared" si="92"/>
        <v>0.10799005138241624</v>
      </c>
      <c r="AH655">
        <f t="shared" si="93"/>
        <v>3.8962964924204044</v>
      </c>
      <c r="AI655" s="3">
        <f t="shared" si="94"/>
        <v>0.99999999999999989</v>
      </c>
    </row>
    <row r="656" spans="1:35" x14ac:dyDescent="0.25">
      <c r="A656">
        <v>0.42813116920885402</v>
      </c>
      <c r="B656">
        <v>0.2</v>
      </c>
      <c r="C656">
        <v>7.9399999999999991E-3</v>
      </c>
      <c r="D656">
        <v>15.2658859826788</v>
      </c>
      <c r="E656">
        <v>16</v>
      </c>
      <c r="F656">
        <v>0.95411787391742497</v>
      </c>
      <c r="G656">
        <v>0.25257240505214701</v>
      </c>
      <c r="H656">
        <v>0.74740985561606499</v>
      </c>
      <c r="I656" s="1">
        <v>1.7739331788654501E-5</v>
      </c>
      <c r="J656">
        <f t="shared" si="87"/>
        <v>0.59761410028993134</v>
      </c>
      <c r="K656">
        <f t="shared" si="88"/>
        <v>0.12644117968486629</v>
      </c>
      <c r="L656">
        <f t="shared" si="89"/>
        <v>4.7510627433524162</v>
      </c>
      <c r="M656" s="3">
        <f t="shared" si="90"/>
        <v>1.0000000000000007</v>
      </c>
      <c r="W656">
        <v>0.42813116920885402</v>
      </c>
      <c r="X656">
        <v>0.2</v>
      </c>
      <c r="Y656">
        <v>7.9399999999999991E-3</v>
      </c>
      <c r="Z656">
        <v>15.2658859826788</v>
      </c>
      <c r="AA656">
        <v>29</v>
      </c>
      <c r="AB656">
        <v>0.526409861471683</v>
      </c>
      <c r="AC656">
        <v>0.22049788774538201</v>
      </c>
      <c r="AD656">
        <v>0.77939275886802795</v>
      </c>
      <c r="AE656">
        <v>1.09353386589147E-4</v>
      </c>
      <c r="AF656">
        <f t="shared" si="91"/>
        <v>0.65659556649055884</v>
      </c>
      <c r="AG656">
        <f t="shared" si="92"/>
        <v>0.10824363343974475</v>
      </c>
      <c r="AH656">
        <f t="shared" si="93"/>
        <v>3.9611677626564825</v>
      </c>
      <c r="AI656" s="3">
        <f t="shared" si="94"/>
        <v>0.99999999999999911</v>
      </c>
    </row>
    <row r="657" spans="1:35" x14ac:dyDescent="0.25">
      <c r="A657">
        <v>0.42813116920885402</v>
      </c>
      <c r="B657">
        <v>0.2</v>
      </c>
      <c r="C657">
        <v>8.0499999999999999E-3</v>
      </c>
      <c r="D657">
        <v>15.477378105864499</v>
      </c>
      <c r="E657">
        <v>16</v>
      </c>
      <c r="F657">
        <v>0.96733613161653298</v>
      </c>
      <c r="G657">
        <v>0.25372325706000198</v>
      </c>
      <c r="H657">
        <v>0.74626258181542204</v>
      </c>
      <c r="I657" s="1">
        <v>1.41611245764087E-5</v>
      </c>
      <c r="J657">
        <f t="shared" si="87"/>
        <v>0.59563972217561878</v>
      </c>
      <c r="K657">
        <f t="shared" si="88"/>
        <v>0.12710833369581112</v>
      </c>
      <c r="L657">
        <f t="shared" si="89"/>
        <v>4.848902256679037</v>
      </c>
      <c r="M657" s="3">
        <f t="shared" si="90"/>
        <v>1.0000000000000004</v>
      </c>
      <c r="W657">
        <v>0.42813116920885402</v>
      </c>
      <c r="X657">
        <v>0.2</v>
      </c>
      <c r="Y657">
        <v>8.0499999999999999E-3</v>
      </c>
      <c r="Z657">
        <v>15.477378105864499</v>
      </c>
      <c r="AA657">
        <v>29</v>
      </c>
      <c r="AB657">
        <v>0.53370269330567299</v>
      </c>
      <c r="AC657">
        <v>0.22097286181599499</v>
      </c>
      <c r="AD657">
        <v>0.77893303667192904</v>
      </c>
      <c r="AE657" s="1">
        <v>9.4101512076162803E-5</v>
      </c>
      <c r="AF657">
        <f t="shared" si="91"/>
        <v>0.65566105974141975</v>
      </c>
      <c r="AG657">
        <f t="shared" si="92"/>
        <v>0.10849987615784347</v>
      </c>
      <c r="AH657">
        <f t="shared" si="93"/>
        <v>4.0264033980280276</v>
      </c>
      <c r="AI657" s="3">
        <f t="shared" si="94"/>
        <v>1.0000000000000002</v>
      </c>
    </row>
    <row r="658" spans="1:35" x14ac:dyDescent="0.25">
      <c r="A658">
        <v>0.42813116920885402</v>
      </c>
      <c r="B658">
        <v>0.2</v>
      </c>
      <c r="C658">
        <v>8.1600000000000006E-3</v>
      </c>
      <c r="D658">
        <v>15.6888702290503</v>
      </c>
      <c r="E658">
        <v>16</v>
      </c>
      <c r="F658">
        <v>0.98055438931564098</v>
      </c>
      <c r="G658">
        <v>0.254885376858834</v>
      </c>
      <c r="H658">
        <v>0.74510335795223204</v>
      </c>
      <c r="I658" s="1">
        <v>1.12651889349511E-5</v>
      </c>
      <c r="J658">
        <f t="shared" si="87"/>
        <v>0.5936550799159378</v>
      </c>
      <c r="K658">
        <f t="shared" si="88"/>
        <v>0.12778347936601839</v>
      </c>
      <c r="L658">
        <f t="shared" si="89"/>
        <v>4.9482615200769802</v>
      </c>
      <c r="M658" s="3">
        <f t="shared" si="90"/>
        <v>1.0000000000000011</v>
      </c>
      <c r="W658">
        <v>0.42813116920885402</v>
      </c>
      <c r="X658">
        <v>0.2</v>
      </c>
      <c r="Y658">
        <v>8.1600000000000006E-3</v>
      </c>
      <c r="Z658">
        <v>15.6888702290503</v>
      </c>
      <c r="AA658">
        <v>29</v>
      </c>
      <c r="AB658">
        <v>0.54099552513966398</v>
      </c>
      <c r="AC658">
        <v>0.22144999214995101</v>
      </c>
      <c r="AD658">
        <v>0.77846909966697897</v>
      </c>
      <c r="AE658" s="1">
        <v>8.09081830707798E-5</v>
      </c>
      <c r="AF658">
        <f t="shared" si="91"/>
        <v>0.65472433077426884</v>
      </c>
      <c r="AG658">
        <f t="shared" si="92"/>
        <v>0.10875862151648806</v>
      </c>
      <c r="AH658">
        <f t="shared" si="93"/>
        <v>4.0920075515303802</v>
      </c>
      <c r="AI658" s="3">
        <f t="shared" si="94"/>
        <v>1.0000000000000007</v>
      </c>
    </row>
    <row r="659" spans="1:35" x14ac:dyDescent="0.25">
      <c r="A659">
        <v>0.42813116920885402</v>
      </c>
      <c r="B659">
        <v>0.2</v>
      </c>
      <c r="C659">
        <v>8.2699999999999996E-3</v>
      </c>
      <c r="D659">
        <v>15.900362352236</v>
      </c>
      <c r="E659">
        <v>16</v>
      </c>
      <c r="F659">
        <v>0.99377264701474899</v>
      </c>
      <c r="G659">
        <v>0.25605894167230298</v>
      </c>
      <c r="H659">
        <v>0.74393212914705298</v>
      </c>
      <c r="I659" s="1">
        <v>8.9291806441594807E-6</v>
      </c>
      <c r="J659">
        <f t="shared" si="87"/>
        <v>0.59166005384194242</v>
      </c>
      <c r="K659">
        <f t="shared" si="88"/>
        <v>0.12846668445608242</v>
      </c>
      <c r="L659">
        <f t="shared" si="89"/>
        <v>5.0491883908366555</v>
      </c>
      <c r="M659" s="3">
        <f t="shared" si="90"/>
        <v>1.0000000000000002</v>
      </c>
      <c r="W659">
        <v>0.42813116920885402</v>
      </c>
      <c r="X659">
        <v>0.2</v>
      </c>
      <c r="Y659">
        <v>8.2699999999999996E-3</v>
      </c>
      <c r="Z659">
        <v>15.900362352236</v>
      </c>
      <c r="AA659">
        <v>29</v>
      </c>
      <c r="AB659">
        <v>0.54828835697365397</v>
      </c>
      <c r="AC659">
        <v>0.221929294237415</v>
      </c>
      <c r="AD659">
        <v>0.77800120084178404</v>
      </c>
      <c r="AE659" s="1">
        <v>6.9504920801746704E-5</v>
      </c>
      <c r="AF659">
        <f t="shared" si="91"/>
        <v>0.65378536795292741</v>
      </c>
      <c r="AG659">
        <f t="shared" si="92"/>
        <v>0.10901973267797435</v>
      </c>
      <c r="AH659">
        <f t="shared" si="93"/>
        <v>4.1579844471884027</v>
      </c>
      <c r="AI659" s="3">
        <f t="shared" si="94"/>
        <v>1.0000000000000009</v>
      </c>
    </row>
    <row r="660" spans="1:35" x14ac:dyDescent="0.25">
      <c r="A660">
        <v>0.42813116920885402</v>
      </c>
      <c r="B660">
        <v>0.2</v>
      </c>
      <c r="C660">
        <v>8.3800000000000003E-3</v>
      </c>
      <c r="D660">
        <v>16.111854475421701</v>
      </c>
      <c r="E660">
        <v>17</v>
      </c>
      <c r="F660">
        <v>0.947756145613041</v>
      </c>
      <c r="G660">
        <v>0.25202248437588598</v>
      </c>
      <c r="H660">
        <v>0.747967440568999</v>
      </c>
      <c r="I660" s="1">
        <v>1.00750551156238E-5</v>
      </c>
      <c r="J660">
        <f t="shared" si="87"/>
        <v>0.59856071158046154</v>
      </c>
      <c r="K660">
        <f t="shared" si="88"/>
        <v>0.12611730679995367</v>
      </c>
      <c r="L660">
        <f t="shared" si="89"/>
        <v>4.9967525693708916</v>
      </c>
      <c r="M660" s="3">
        <f t="shared" si="90"/>
        <v>1.0000000000000004</v>
      </c>
      <c r="W660">
        <v>0.42813116920885402</v>
      </c>
      <c r="X660">
        <v>0.2</v>
      </c>
      <c r="Y660">
        <v>8.3800000000000003E-3</v>
      </c>
      <c r="Z660">
        <v>16.111854475421701</v>
      </c>
      <c r="AA660">
        <v>29</v>
      </c>
      <c r="AB660">
        <v>0.55558118880764495</v>
      </c>
      <c r="AC660">
        <v>0.22241078371182599</v>
      </c>
      <c r="AD660">
        <v>0.77752955925955802</v>
      </c>
      <c r="AE660" s="1">
        <v>5.9657028616189898E-5</v>
      </c>
      <c r="AF660">
        <f t="shared" si="91"/>
        <v>0.65284415956748798</v>
      </c>
      <c r="AG660">
        <f t="shared" si="92"/>
        <v>0.10928309145959098</v>
      </c>
      <c r="AH660">
        <f t="shared" si="93"/>
        <v>4.2243383816767581</v>
      </c>
      <c r="AI660" s="3">
        <f t="shared" si="94"/>
        <v>1.0000000000000002</v>
      </c>
    </row>
    <row r="661" spans="1:35" x14ac:dyDescent="0.25">
      <c r="A661">
        <v>0.42813116920885402</v>
      </c>
      <c r="B661">
        <v>0.2</v>
      </c>
      <c r="C661">
        <v>8.4899999999999993E-3</v>
      </c>
      <c r="D661">
        <v>16.323346598607401</v>
      </c>
      <c r="E661">
        <v>17</v>
      </c>
      <c r="F661">
        <v>0.96019685874161398</v>
      </c>
      <c r="G661">
        <v>0.25310028567294701</v>
      </c>
      <c r="H661">
        <v>0.74689165716166706</v>
      </c>
      <c r="I661" s="1">
        <v>8.05716538672138E-6</v>
      </c>
      <c r="J661">
        <f t="shared" si="87"/>
        <v>0.59670736465559604</v>
      </c>
      <c r="K661">
        <f t="shared" si="88"/>
        <v>0.12674239163757173</v>
      </c>
      <c r="L661">
        <f t="shared" si="89"/>
        <v>5.0938177216478353</v>
      </c>
      <c r="M661" s="3">
        <f t="shared" si="90"/>
        <v>1.0000000000000007</v>
      </c>
      <c r="W661">
        <v>0.42813116920885402</v>
      </c>
      <c r="X661">
        <v>0.2</v>
      </c>
      <c r="Y661">
        <v>8.4899999999999993E-3</v>
      </c>
      <c r="Z661">
        <v>16.323346598607401</v>
      </c>
      <c r="AA661">
        <v>29</v>
      </c>
      <c r="AB661">
        <v>0.56287402064163605</v>
      </c>
      <c r="AC661">
        <v>0.22289447635463799</v>
      </c>
      <c r="AD661">
        <v>0.77705436414740003</v>
      </c>
      <c r="AE661" s="1">
        <v>5.1159497962170999E-5</v>
      </c>
      <c r="AF661">
        <f t="shared" si="91"/>
        <v>0.65190069382763316</v>
      </c>
      <c r="AG661">
        <f t="shared" si="92"/>
        <v>0.10954859609830223</v>
      </c>
      <c r="AH661">
        <f t="shared" si="93"/>
        <v>4.2910737259863589</v>
      </c>
      <c r="AI661" s="3">
        <f t="shared" si="94"/>
        <v>1.0000000000000002</v>
      </c>
    </row>
    <row r="662" spans="1:35" x14ac:dyDescent="0.25">
      <c r="A662">
        <v>0.42813116920885402</v>
      </c>
      <c r="B662">
        <v>0.2</v>
      </c>
      <c r="C662">
        <v>8.6E-3</v>
      </c>
      <c r="D662">
        <v>16.5348387217932</v>
      </c>
      <c r="E662">
        <v>17</v>
      </c>
      <c r="F662">
        <v>0.97263757187018596</v>
      </c>
      <c r="G662">
        <v>0.25418798473541598</v>
      </c>
      <c r="H662">
        <v>0.74580559267018898</v>
      </c>
      <c r="I662" s="1">
        <v>6.4225943952311496E-6</v>
      </c>
      <c r="J662">
        <f t="shared" si="87"/>
        <v>0.59484498205280023</v>
      </c>
      <c r="K662">
        <f t="shared" si="88"/>
        <v>0.12737436426152399</v>
      </c>
      <c r="L662">
        <f t="shared" si="89"/>
        <v>5.1922895040290369</v>
      </c>
      <c r="M662" s="3">
        <f t="shared" si="90"/>
        <v>1.0000000000000002</v>
      </c>
      <c r="W662">
        <v>0.42813116920885402</v>
      </c>
      <c r="X662">
        <v>0.2</v>
      </c>
      <c r="Y662">
        <v>8.6E-3</v>
      </c>
      <c r="Z662">
        <v>16.5348387217932</v>
      </c>
      <c r="AA662">
        <v>29</v>
      </c>
      <c r="AB662">
        <v>0.57016685247562604</v>
      </c>
      <c r="AC662">
        <v>0.22338038809944399</v>
      </c>
      <c r="AD662">
        <v>0.776575778509213</v>
      </c>
      <c r="AE662" s="1">
        <v>4.3833391343410997E-5</v>
      </c>
      <c r="AF662">
        <f t="shared" si="91"/>
        <v>0.65095495885726873</v>
      </c>
      <c r="AG662">
        <f t="shared" si="92"/>
        <v>0.10981615927521333</v>
      </c>
      <c r="AH662">
        <f t="shared" si="93"/>
        <v>4.3581949271386016</v>
      </c>
      <c r="AI662" s="3">
        <f t="shared" si="94"/>
        <v>1.0000000000000004</v>
      </c>
    </row>
    <row r="663" spans="1:35" x14ac:dyDescent="0.25">
      <c r="A663">
        <v>0.42813116920885402</v>
      </c>
      <c r="B663">
        <v>0.2</v>
      </c>
      <c r="C663">
        <v>8.7100000000000007E-3</v>
      </c>
      <c r="D663">
        <v>16.7463308449789</v>
      </c>
      <c r="E663">
        <v>17</v>
      </c>
      <c r="F663">
        <v>0.98507828499875805</v>
      </c>
      <c r="G663">
        <v>0.25528572747688699</v>
      </c>
      <c r="H663">
        <v>0.74470916993173197</v>
      </c>
      <c r="I663" s="1">
        <v>5.1025913815118104E-6</v>
      </c>
      <c r="J663">
        <f t="shared" si="87"/>
        <v>0.59297346506766491</v>
      </c>
      <c r="K663">
        <f t="shared" si="88"/>
        <v>0.12801329846463161</v>
      </c>
      <c r="L663">
        <f t="shared" si="89"/>
        <v>5.2922092088302248</v>
      </c>
      <c r="M663" s="3">
        <f t="shared" si="90"/>
        <v>1.0000000000000004</v>
      </c>
      <c r="W663">
        <v>0.42813116920885402</v>
      </c>
      <c r="X663">
        <v>0.2</v>
      </c>
      <c r="Y663">
        <v>8.7100000000000007E-3</v>
      </c>
      <c r="Z663">
        <v>16.7463308449789</v>
      </c>
      <c r="AA663">
        <v>29</v>
      </c>
      <c r="AB663">
        <v>0.57745968430961703</v>
      </c>
      <c r="AC663">
        <v>0.22386853503562501</v>
      </c>
      <c r="AD663">
        <v>0.77609394231544304</v>
      </c>
      <c r="AE663" s="1">
        <v>3.7522648932370002E-5</v>
      </c>
      <c r="AF663">
        <f t="shared" si="91"/>
        <v>0.65000694269017856</v>
      </c>
      <c r="AG663">
        <f t="shared" si="92"/>
        <v>0.1100857063708337</v>
      </c>
      <c r="AH663">
        <f t="shared" si="93"/>
        <v>4.4257065099490731</v>
      </c>
      <c r="AI663" s="3">
        <f t="shared" si="94"/>
        <v>1.0000000000000004</v>
      </c>
    </row>
    <row r="664" spans="1:35" x14ac:dyDescent="0.25">
      <c r="A664">
        <v>0.42813116920885402</v>
      </c>
      <c r="B664">
        <v>0.2</v>
      </c>
      <c r="C664">
        <v>8.8199999999999997E-3</v>
      </c>
      <c r="D664">
        <v>16.957822968164599</v>
      </c>
      <c r="E664">
        <v>17</v>
      </c>
      <c r="F664">
        <v>0.99751899812733003</v>
      </c>
      <c r="G664">
        <v>0.25639366286052501</v>
      </c>
      <c r="H664">
        <v>0.74360229715177595</v>
      </c>
      <c r="I664" s="1">
        <v>4.03998769874007E-6</v>
      </c>
      <c r="J664">
        <f t="shared" si="87"/>
        <v>0.59109271323557933</v>
      </c>
      <c r="K664">
        <f t="shared" si="88"/>
        <v>0.12865927726646578</v>
      </c>
      <c r="L664">
        <f t="shared" si="89"/>
        <v>5.3936199572600492</v>
      </c>
      <c r="M664" s="3">
        <f t="shared" si="90"/>
        <v>0.99999999999999967</v>
      </c>
      <c r="W664">
        <v>0.42813116920885402</v>
      </c>
      <c r="X664">
        <v>0.2</v>
      </c>
      <c r="Y664">
        <v>8.8199999999999997E-3</v>
      </c>
      <c r="Z664">
        <v>16.957822968164599</v>
      </c>
      <c r="AA664">
        <v>29</v>
      </c>
      <c r="AB664">
        <v>0.58475251614360702</v>
      </c>
      <c r="AC664">
        <v>0.22435893341166399</v>
      </c>
      <c r="AD664">
        <v>0.77560897531710304</v>
      </c>
      <c r="AE664" s="1">
        <v>3.2091271232560603E-5</v>
      </c>
      <c r="AF664">
        <f t="shared" si="91"/>
        <v>0.64905663326641572</v>
      </c>
      <c r="AG664">
        <f t="shared" si="92"/>
        <v>0.11035717392528459</v>
      </c>
      <c r="AH664">
        <f t="shared" si="93"/>
        <v>4.4936130788424462</v>
      </c>
      <c r="AI664" s="3">
        <f t="shared" si="94"/>
        <v>0.99999999999999967</v>
      </c>
    </row>
    <row r="665" spans="1:35" x14ac:dyDescent="0.25">
      <c r="A665">
        <v>0.42813116920885402</v>
      </c>
      <c r="B665">
        <v>0.2</v>
      </c>
      <c r="C665">
        <v>8.9300000000000004E-3</v>
      </c>
      <c r="D665">
        <v>17.169315091350299</v>
      </c>
      <c r="E665">
        <v>18</v>
      </c>
      <c r="F665">
        <v>0.95385083840835205</v>
      </c>
      <c r="G665">
        <v>0.25254927050242298</v>
      </c>
      <c r="H665">
        <v>0.74744614978094004</v>
      </c>
      <c r="I665" s="1">
        <v>4.5797166371347499E-6</v>
      </c>
      <c r="J665">
        <f t="shared" si="87"/>
        <v>0.59765388162492339</v>
      </c>
      <c r="K665">
        <f t="shared" si="88"/>
        <v>0.1264200908903915</v>
      </c>
      <c r="L665">
        <f t="shared" si="89"/>
        <v>5.3391613924624712</v>
      </c>
      <c r="M665" s="3">
        <f t="shared" si="90"/>
        <v>1</v>
      </c>
      <c r="W665">
        <v>0.42813116920885402</v>
      </c>
      <c r="X665">
        <v>0.2</v>
      </c>
      <c r="Y665">
        <v>8.9300000000000004E-3</v>
      </c>
      <c r="Z665">
        <v>17.169315091350299</v>
      </c>
      <c r="AA665">
        <v>29</v>
      </c>
      <c r="AB665">
        <v>0.592045347977598</v>
      </c>
      <c r="AC665">
        <v>0.22485159963819701</v>
      </c>
      <c r="AD665">
        <v>0.77512097952650005</v>
      </c>
      <c r="AE665" s="1">
        <v>2.7420835302711299E-5</v>
      </c>
      <c r="AF665">
        <f t="shared" si="91"/>
        <v>0.64810401842928</v>
      </c>
      <c r="AG665">
        <f t="shared" si="92"/>
        <v>0.11063050828035365</v>
      </c>
      <c r="AH665">
        <f t="shared" si="93"/>
        <v>4.5619193197203645</v>
      </c>
      <c r="AI665" s="3">
        <f t="shared" si="94"/>
        <v>0.99999999999999978</v>
      </c>
    </row>
    <row r="666" spans="1:35" x14ac:dyDescent="0.25">
      <c r="A666">
        <v>0.42813116920885402</v>
      </c>
      <c r="B666">
        <v>0.2</v>
      </c>
      <c r="C666">
        <v>9.0399999999999994E-3</v>
      </c>
      <c r="D666">
        <v>17.380807214536102</v>
      </c>
      <c r="E666">
        <v>18</v>
      </c>
      <c r="F666">
        <v>0.96560040080755905</v>
      </c>
      <c r="G666">
        <v>0.25357149624207298</v>
      </c>
      <c r="H666">
        <v>0.74642484660817399</v>
      </c>
      <c r="I666" s="1">
        <v>3.6571497534698302E-6</v>
      </c>
      <c r="J666">
        <f t="shared" si="87"/>
        <v>0.59589956672292721</v>
      </c>
      <c r="K666">
        <f t="shared" si="88"/>
        <v>0.12701391244855595</v>
      </c>
      <c r="L666">
        <f t="shared" si="89"/>
        <v>5.4368572557478183</v>
      </c>
      <c r="M666" s="3">
        <f t="shared" si="90"/>
        <v>1.0000000000000004</v>
      </c>
      <c r="W666">
        <v>0.42813116920885402</v>
      </c>
      <c r="X666">
        <v>0.2</v>
      </c>
      <c r="Y666">
        <v>9.0399999999999994E-3</v>
      </c>
      <c r="Z666">
        <v>17.380807214536102</v>
      </c>
      <c r="AA666">
        <v>29</v>
      </c>
      <c r="AB666">
        <v>0.59933817981158799</v>
      </c>
      <c r="AC666">
        <v>0.225346550290875</v>
      </c>
      <c r="AD666">
        <v>0.77463004140247405</v>
      </c>
      <c r="AE666" s="1">
        <v>2.3408306650950299E-5</v>
      </c>
      <c r="AF666">
        <f t="shared" si="91"/>
        <v>0.64714908592273335</v>
      </c>
      <c r="AG666">
        <f t="shared" si="92"/>
        <v>0.11090566438281552</v>
      </c>
      <c r="AH666">
        <f t="shared" si="93"/>
        <v>4.6306300018842093</v>
      </c>
      <c r="AI666" s="3">
        <f t="shared" si="94"/>
        <v>1</v>
      </c>
    </row>
    <row r="667" spans="1:35" x14ac:dyDescent="0.25">
      <c r="A667">
        <v>0.42813116920885402</v>
      </c>
      <c r="B667">
        <v>0.2</v>
      </c>
      <c r="C667">
        <v>9.1500000000000001E-3</v>
      </c>
      <c r="D667">
        <v>17.592299337721801</v>
      </c>
      <c r="E667">
        <v>18</v>
      </c>
      <c r="F667">
        <v>0.97734996320676604</v>
      </c>
      <c r="G667">
        <v>0.254602606722719</v>
      </c>
      <c r="H667">
        <v>0.74539448187734803</v>
      </c>
      <c r="I667" s="1">
        <v>2.9113999334895002E-6</v>
      </c>
      <c r="J667">
        <f t="shared" ref="J667:J720" si="95">-LOG(G667)</f>
        <v>0.59413715418001722</v>
      </c>
      <c r="K667">
        <f t="shared" ref="K667:K720" si="96">-LOG(H667)</f>
        <v>0.12761382663327756</v>
      </c>
      <c r="L667">
        <f t="shared" ref="L667:L720" si="97">-LOG(I667)</f>
        <v>5.5358981322535925</v>
      </c>
      <c r="M667" s="3">
        <f t="shared" ref="M667:M720" si="98">G667+H667+I667</f>
        <v>1.0000000000000007</v>
      </c>
      <c r="W667">
        <v>0.42813116920885402</v>
      </c>
      <c r="X667">
        <v>0.2</v>
      </c>
      <c r="Y667">
        <v>9.1500000000000001E-3</v>
      </c>
      <c r="Z667">
        <v>17.592299337721801</v>
      </c>
      <c r="AA667">
        <v>29</v>
      </c>
      <c r="AB667">
        <v>0.60663101164557898</v>
      </c>
      <c r="AC667">
        <v>0.22584380211310801</v>
      </c>
      <c r="AD667">
        <v>0.77413623377386498</v>
      </c>
      <c r="AE667" s="1">
        <v>1.99641130280244E-5</v>
      </c>
      <c r="AF667">
        <f t="shared" ref="AF667:AF720" si="99">-LOG(AC667)</f>
        <v>0.64619182338910863</v>
      </c>
      <c r="AG667">
        <f t="shared" ref="AG667:AG720" si="100">-LOG(AD667)</f>
        <v>0.11118260473066677</v>
      </c>
      <c r="AH667">
        <f t="shared" ref="AH667:AH720" si="101">-LOG(AE667)</f>
        <v>4.6997499800146736</v>
      </c>
      <c r="AI667" s="3">
        <f t="shared" ref="AI667:AI720" si="102">AC667+AD667+AE667</f>
        <v>1.0000000000000011</v>
      </c>
    </row>
    <row r="668" spans="1:35" x14ac:dyDescent="0.25">
      <c r="A668">
        <v>0.42813116920885402</v>
      </c>
      <c r="B668">
        <v>0.2</v>
      </c>
      <c r="C668">
        <v>9.2599999999999991E-3</v>
      </c>
      <c r="D668">
        <v>17.803791460907501</v>
      </c>
      <c r="E668">
        <v>18</v>
      </c>
      <c r="F668">
        <v>0.98909952560597303</v>
      </c>
      <c r="G668">
        <v>0.25564272589959802</v>
      </c>
      <c r="H668">
        <v>0.74435496374655996</v>
      </c>
      <c r="I668" s="1">
        <v>2.3103538410984198E-6</v>
      </c>
      <c r="J668">
        <f t="shared" si="95"/>
        <v>0.59236656024864998</v>
      </c>
      <c r="K668">
        <f t="shared" si="96"/>
        <v>0.12821991118345064</v>
      </c>
      <c r="L668">
        <f t="shared" si="97"/>
        <v>5.636321500857556</v>
      </c>
      <c r="M668" s="3">
        <f t="shared" si="98"/>
        <v>0.99999999999999911</v>
      </c>
      <c r="W668">
        <v>0.42813116920885402</v>
      </c>
      <c r="X668">
        <v>0.2</v>
      </c>
      <c r="Y668">
        <v>9.2599999999999991E-3</v>
      </c>
      <c r="Z668">
        <v>17.803791460907501</v>
      </c>
      <c r="AA668">
        <v>29</v>
      </c>
      <c r="AB668">
        <v>0.61392384347956996</v>
      </c>
      <c r="AC668">
        <v>0.226343372018699</v>
      </c>
      <c r="AD668">
        <v>0.77363961753125998</v>
      </c>
      <c r="AE668" s="1">
        <v>1.70104500414096E-5</v>
      </c>
      <c r="AF668">
        <f t="shared" si="99"/>
        <v>0.64523221836709455</v>
      </c>
      <c r="AG668">
        <f t="shared" si="100"/>
        <v>0.11146129844591803</v>
      </c>
      <c r="AH668">
        <f t="shared" si="101"/>
        <v>4.7692841962101644</v>
      </c>
      <c r="AI668" s="3">
        <f t="shared" si="102"/>
        <v>1.0000000000000004</v>
      </c>
    </row>
    <row r="669" spans="1:35" x14ac:dyDescent="0.25">
      <c r="A669">
        <v>0.42813116920885402</v>
      </c>
      <c r="B669">
        <v>0.2</v>
      </c>
      <c r="C669">
        <v>9.3699999999999999E-3</v>
      </c>
      <c r="D669">
        <v>18.015283584093201</v>
      </c>
      <c r="E669">
        <v>19</v>
      </c>
      <c r="F669">
        <v>0.94817282021543403</v>
      </c>
      <c r="G669">
        <v>0.25205842433307901</v>
      </c>
      <c r="H669">
        <v>0.74793897467170101</v>
      </c>
      <c r="I669" s="1">
        <v>2.60099522056704E-6</v>
      </c>
      <c r="J669">
        <f t="shared" si="95"/>
        <v>0.59849878293033598</v>
      </c>
      <c r="K669">
        <f t="shared" si="96"/>
        <v>0.12613383535012829</v>
      </c>
      <c r="L669">
        <f t="shared" si="97"/>
        <v>5.5848604458369104</v>
      </c>
      <c r="M669" s="3">
        <f t="shared" si="98"/>
        <v>1.0000000000000007</v>
      </c>
      <c r="W669">
        <v>0.42813116920885402</v>
      </c>
      <c r="X669">
        <v>0.2</v>
      </c>
      <c r="Y669">
        <v>9.3699999999999999E-3</v>
      </c>
      <c r="Z669">
        <v>18.015283584093201</v>
      </c>
      <c r="AA669">
        <v>29</v>
      </c>
      <c r="AB669">
        <v>0.62121667531355995</v>
      </c>
      <c r="AC669">
        <v>0.226845277094439</v>
      </c>
      <c r="AD669">
        <v>0.77314024311374197</v>
      </c>
      <c r="AE669" s="1">
        <v>1.4479791819350999E-5</v>
      </c>
      <c r="AF669">
        <f t="shared" si="99"/>
        <v>0.64427025828985685</v>
      </c>
      <c r="AG669">
        <f t="shared" si="100"/>
        <v>0.11174172045939876</v>
      </c>
      <c r="AH669">
        <f t="shared" si="101"/>
        <v>4.8392376820861811</v>
      </c>
      <c r="AI669" s="3">
        <f t="shared" si="102"/>
        <v>1.0000000000000004</v>
      </c>
    </row>
    <row r="670" spans="1:35" x14ac:dyDescent="0.25">
      <c r="A670">
        <v>0.42813116920885402</v>
      </c>
      <c r="B670">
        <v>0.2</v>
      </c>
      <c r="C670">
        <v>9.4800000000000006E-3</v>
      </c>
      <c r="D670">
        <v>18.226775707279</v>
      </c>
      <c r="E670">
        <v>19</v>
      </c>
      <c r="F670">
        <v>0.95930398459362998</v>
      </c>
      <c r="G670">
        <v>0.25302260355636003</v>
      </c>
      <c r="H670">
        <v>0.74697531613469104</v>
      </c>
      <c r="I670" s="1">
        <v>2.08030894851972E-6</v>
      </c>
      <c r="J670">
        <f t="shared" si="95"/>
        <v>0.59684067976763366</v>
      </c>
      <c r="K670">
        <f t="shared" si="96"/>
        <v>0.12669374924700624</v>
      </c>
      <c r="L670">
        <f t="shared" si="97"/>
        <v>5.6818721627903077</v>
      </c>
      <c r="M670" s="3">
        <f t="shared" si="98"/>
        <v>0.99999999999999967</v>
      </c>
      <c r="W670">
        <v>0.42813116920885402</v>
      </c>
      <c r="X670">
        <v>0.2</v>
      </c>
      <c r="Y670">
        <v>9.4800000000000006E-3</v>
      </c>
      <c r="Z670">
        <v>18.226775707279</v>
      </c>
      <c r="AA670">
        <v>29</v>
      </c>
      <c r="AB670">
        <v>0.62850950714755105</v>
      </c>
      <c r="AC670">
        <v>0.22734953460265001</v>
      </c>
      <c r="AD670">
        <v>0.77263815181443596</v>
      </c>
      <c r="AE670" s="1">
        <v>1.23135829137603E-5</v>
      </c>
      <c r="AF670">
        <f t="shared" si="99"/>
        <v>0.6433059304833193</v>
      </c>
      <c r="AG670">
        <f t="shared" si="100"/>
        <v>0.11202385079461925</v>
      </c>
      <c r="AH670">
        <f t="shared" si="101"/>
        <v>4.909615560937822</v>
      </c>
      <c r="AI670" s="3">
        <f t="shared" si="102"/>
        <v>0.99999999999999978</v>
      </c>
    </row>
    <row r="671" spans="1:35" x14ac:dyDescent="0.25">
      <c r="A671">
        <v>0.42813116920885402</v>
      </c>
      <c r="B671">
        <v>0.2</v>
      </c>
      <c r="C671">
        <v>9.5899999999999996E-3</v>
      </c>
      <c r="D671">
        <v>18.438267830464699</v>
      </c>
      <c r="E671">
        <v>19</v>
      </c>
      <c r="F671">
        <v>0.97043514897182603</v>
      </c>
      <c r="G671">
        <v>0.25399469814719799</v>
      </c>
      <c r="H671">
        <v>0.746003642798855</v>
      </c>
      <c r="I671" s="1">
        <v>1.6590539472827801E-6</v>
      </c>
      <c r="J671">
        <f t="shared" si="95"/>
        <v>0.59517534869284672</v>
      </c>
      <c r="K671">
        <f t="shared" si="96"/>
        <v>0.12725905182548297</v>
      </c>
      <c r="L671">
        <f t="shared" si="97"/>
        <v>5.7801394918380256</v>
      </c>
      <c r="M671" s="3">
        <f t="shared" si="98"/>
        <v>1.0000000000000002</v>
      </c>
      <c r="W671">
        <v>0.42813116920885402</v>
      </c>
      <c r="X671">
        <v>0.2</v>
      </c>
      <c r="Y671">
        <v>9.5899999999999996E-3</v>
      </c>
      <c r="Z671">
        <v>18.438267830464699</v>
      </c>
      <c r="AA671">
        <v>29</v>
      </c>
      <c r="AB671">
        <v>0.63580233898154104</v>
      </c>
      <c r="AC671">
        <v>0.22785616198372699</v>
      </c>
      <c r="AD671">
        <v>0.77213337692599504</v>
      </c>
      <c r="AE671" s="1">
        <v>1.04610902782226E-5</v>
      </c>
      <c r="AF671">
        <f t="shared" si="99"/>
        <v>0.64233922216450645</v>
      </c>
      <c r="AG671">
        <f t="shared" si="100"/>
        <v>0.11230767393917754</v>
      </c>
      <c r="AH671">
        <f t="shared" si="101"/>
        <v>4.9804230499677651</v>
      </c>
      <c r="AI671" s="3">
        <f t="shared" si="102"/>
        <v>1.0000000000000002</v>
      </c>
    </row>
    <row r="672" spans="1:35" x14ac:dyDescent="0.25">
      <c r="A672">
        <v>0.42813116920885402</v>
      </c>
      <c r="B672">
        <v>0.2</v>
      </c>
      <c r="C672">
        <v>9.7000000000000003E-3</v>
      </c>
      <c r="D672">
        <v>18.649759953650399</v>
      </c>
      <c r="E672">
        <v>19</v>
      </c>
      <c r="F672">
        <v>0.98156631335002198</v>
      </c>
      <c r="G672">
        <v>0.25497481235147001</v>
      </c>
      <c r="H672">
        <v>0.74502386846659696</v>
      </c>
      <c r="I672" s="1">
        <v>1.31918193250994E-6</v>
      </c>
      <c r="J672">
        <f t="shared" si="95"/>
        <v>0.59350271916230979</v>
      </c>
      <c r="K672">
        <f t="shared" si="96"/>
        <v>0.12782981345669378</v>
      </c>
      <c r="L672">
        <f t="shared" si="97"/>
        <v>5.8796953054115733</v>
      </c>
      <c r="M672" s="3">
        <f t="shared" si="98"/>
        <v>0.99999999999999944</v>
      </c>
      <c r="W672">
        <v>0.42813116920885402</v>
      </c>
      <c r="X672">
        <v>0.2</v>
      </c>
      <c r="Y672">
        <v>9.7000000000000003E-3</v>
      </c>
      <c r="Z672">
        <v>18.649759953650399</v>
      </c>
      <c r="AA672">
        <v>29</v>
      </c>
      <c r="AB672">
        <v>0.64309517081553202</v>
      </c>
      <c r="AC672">
        <v>0.22836517685866201</v>
      </c>
      <c r="AD672">
        <v>0.77162594474481405</v>
      </c>
      <c r="AE672" s="1">
        <v>8.8783965235792E-6</v>
      </c>
      <c r="AF672">
        <f t="shared" si="99"/>
        <v>0.64137012043997843</v>
      </c>
      <c r="AG672">
        <f t="shared" si="100"/>
        <v>0.11259317829347699</v>
      </c>
      <c r="AH672">
        <f t="shared" si="101"/>
        <v>5.0516654625820205</v>
      </c>
      <c r="AI672" s="3">
        <f t="shared" si="102"/>
        <v>0.99999999999999956</v>
      </c>
    </row>
    <row r="673" spans="1:35" x14ac:dyDescent="0.25">
      <c r="A673">
        <v>0.42813116920885402</v>
      </c>
      <c r="B673">
        <v>0.2</v>
      </c>
      <c r="C673">
        <v>9.8099999999999993E-3</v>
      </c>
      <c r="D673">
        <v>18.861252076836202</v>
      </c>
      <c r="E673">
        <v>19</v>
      </c>
      <c r="F673">
        <v>0.99269747772821804</v>
      </c>
      <c r="G673">
        <v>0.25596305236029898</v>
      </c>
      <c r="H673">
        <v>0.74403590189366398</v>
      </c>
      <c r="I673" s="1">
        <v>1.0457460374200199E-6</v>
      </c>
      <c r="J673">
        <f t="shared" si="95"/>
        <v>0.59182271950884358</v>
      </c>
      <c r="K673">
        <f t="shared" si="96"/>
        <v>0.12840610797815008</v>
      </c>
      <c r="L673">
        <f t="shared" si="97"/>
        <v>5.9805737723891008</v>
      </c>
      <c r="M673" s="3">
        <f t="shared" si="98"/>
        <v>1.0000000000000002</v>
      </c>
      <c r="W673">
        <v>0.42813116920885402</v>
      </c>
      <c r="X673">
        <v>0.2</v>
      </c>
      <c r="Y673">
        <v>9.8099999999999993E-3</v>
      </c>
      <c r="Z673">
        <v>18.861252076836202</v>
      </c>
      <c r="AA673">
        <v>29</v>
      </c>
      <c r="AB673">
        <v>0.65038800264952201</v>
      </c>
      <c r="AC673">
        <v>0.22887659703159599</v>
      </c>
      <c r="AD673">
        <v>0.77111587545063698</v>
      </c>
      <c r="AE673" s="1">
        <v>7.5275177670728102E-6</v>
      </c>
      <c r="AF673">
        <f t="shared" si="99"/>
        <v>0.64039861230427331</v>
      </c>
      <c r="AG673">
        <f t="shared" si="100"/>
        <v>0.11288035568767379</v>
      </c>
      <c r="AH673">
        <f t="shared" si="101"/>
        <v>5.1233482107560766</v>
      </c>
      <c r="AI673" s="3">
        <f t="shared" si="102"/>
        <v>1</v>
      </c>
    </row>
    <row r="674" spans="1:35" x14ac:dyDescent="0.25">
      <c r="A674">
        <v>0.42813116920885402</v>
      </c>
      <c r="B674">
        <v>0.2</v>
      </c>
      <c r="C674">
        <v>9.92E-3</v>
      </c>
      <c r="D674">
        <v>19.072744200021901</v>
      </c>
      <c r="E674">
        <v>20</v>
      </c>
      <c r="F674">
        <v>0.95363721000109403</v>
      </c>
      <c r="G674">
        <v>0.25253076606356201</v>
      </c>
      <c r="H674">
        <v>0.74746805160746099</v>
      </c>
      <c r="I674" s="1">
        <v>1.1823289767802399E-6</v>
      </c>
      <c r="J674">
        <f t="shared" si="95"/>
        <v>0.59768570381194264</v>
      </c>
      <c r="K674">
        <f t="shared" si="96"/>
        <v>0.1264073652872853</v>
      </c>
      <c r="L674">
        <f t="shared" si="97"/>
        <v>5.9272616664990201</v>
      </c>
      <c r="M674" s="3">
        <f t="shared" si="98"/>
        <v>0.99999999999999989</v>
      </c>
      <c r="W674">
        <v>0.42813116920885402</v>
      </c>
      <c r="X674">
        <v>0.2</v>
      </c>
      <c r="Y674">
        <v>9.92E-3</v>
      </c>
      <c r="Z674">
        <v>19.072744200021901</v>
      </c>
      <c r="AA674">
        <v>29</v>
      </c>
      <c r="AB674">
        <v>0.657680834483513</v>
      </c>
      <c r="AC674">
        <v>0.22939044049237201</v>
      </c>
      <c r="AD674">
        <v>0.77060318387635096</v>
      </c>
      <c r="AE674" s="1">
        <v>6.3756312775964004E-6</v>
      </c>
      <c r="AF674">
        <f t="shared" si="99"/>
        <v>0.63942468463840463</v>
      </c>
      <c r="AG674">
        <f t="shared" si="100"/>
        <v>0.11316920095879031</v>
      </c>
      <c r="AH674">
        <f t="shared" si="101"/>
        <v>5.1954768074738755</v>
      </c>
      <c r="AI674" s="3">
        <f t="shared" si="102"/>
        <v>1.0000000000000007</v>
      </c>
    </row>
    <row r="675" spans="1:35" x14ac:dyDescent="0.25">
      <c r="A675">
        <v>0.42813116920885402</v>
      </c>
      <c r="B675">
        <v>0.2</v>
      </c>
      <c r="C675">
        <v>1.0030000000000001E-2</v>
      </c>
      <c r="D675">
        <v>19.284236323207601</v>
      </c>
      <c r="E675">
        <v>20</v>
      </c>
      <c r="F675">
        <v>0.96421181616037999</v>
      </c>
      <c r="G675">
        <v>0.25345022717068799</v>
      </c>
      <c r="H675">
        <v>0.74654882842683501</v>
      </c>
      <c r="I675" s="1">
        <v>9.44402477232391E-7</v>
      </c>
      <c r="J675">
        <f t="shared" si="95"/>
        <v>0.59610731517669291</v>
      </c>
      <c r="K675">
        <f t="shared" si="96"/>
        <v>0.12694178174628712</v>
      </c>
      <c r="L675">
        <f t="shared" si="97"/>
        <v>6.0248428824076408</v>
      </c>
      <c r="M675" s="3">
        <f t="shared" si="98"/>
        <v>1.0000000000000002</v>
      </c>
      <c r="W675">
        <v>0.42813116920885402</v>
      </c>
      <c r="X675">
        <v>0.2</v>
      </c>
      <c r="Y675">
        <v>1.0030000000000001E-2</v>
      </c>
      <c r="Z675">
        <v>19.284236323207601</v>
      </c>
      <c r="AA675">
        <v>29</v>
      </c>
      <c r="AB675">
        <v>0.66497366631750399</v>
      </c>
      <c r="AC675">
        <v>0.22990672541912199</v>
      </c>
      <c r="AD675">
        <v>0.77008788018107599</v>
      </c>
      <c r="AE675" s="1">
        <v>5.3943998023677202E-6</v>
      </c>
      <c r="AF675">
        <f t="shared" si="99"/>
        <v>0.63844832420835573</v>
      </c>
      <c r="AG675">
        <f t="shared" si="100"/>
        <v>0.11345971158084561</v>
      </c>
      <c r="AH675">
        <f t="shared" si="101"/>
        <v>5.2680568692424741</v>
      </c>
      <c r="AI675" s="3">
        <f t="shared" si="102"/>
        <v>1.0000000000000004</v>
      </c>
    </row>
    <row r="676" spans="1:35" x14ac:dyDescent="0.25">
      <c r="A676">
        <v>0.42813116920885402</v>
      </c>
      <c r="B676">
        <v>0.2</v>
      </c>
      <c r="C676">
        <v>1.014E-2</v>
      </c>
      <c r="D676">
        <v>19.495728446393301</v>
      </c>
      <c r="E676">
        <v>20</v>
      </c>
      <c r="F676">
        <v>0.97478642231966595</v>
      </c>
      <c r="G676">
        <v>0.25437687315098201</v>
      </c>
      <c r="H676">
        <v>0.74562237458620295</v>
      </c>
      <c r="I676" s="1">
        <v>7.5226281525224502E-7</v>
      </c>
      <c r="J676">
        <f t="shared" si="95"/>
        <v>0.5945223754114809</v>
      </c>
      <c r="K676">
        <f t="shared" si="96"/>
        <v>0.12748106817885319</v>
      </c>
      <c r="L676">
        <f t="shared" si="97"/>
        <v>6.1236304050555761</v>
      </c>
      <c r="M676" s="3">
        <f t="shared" si="98"/>
        <v>1.0000000000000002</v>
      </c>
      <c r="W676">
        <v>0.42813116920885402</v>
      </c>
      <c r="X676">
        <v>0.2</v>
      </c>
      <c r="Y676">
        <v>1.014E-2</v>
      </c>
      <c r="Z676">
        <v>19.495728446393301</v>
      </c>
      <c r="AA676">
        <v>29</v>
      </c>
      <c r="AB676">
        <v>0.67226649815149397</v>
      </c>
      <c r="AC676">
        <v>0.23042547018088499</v>
      </c>
      <c r="AD676">
        <v>0.769569970438155</v>
      </c>
      <c r="AE676" s="1">
        <v>4.5593809603505703E-6</v>
      </c>
      <c r="AF676">
        <f t="shared" si="99"/>
        <v>0.63746951766357485</v>
      </c>
      <c r="AG676">
        <f t="shared" si="100"/>
        <v>0.11375188734167142</v>
      </c>
      <c r="AH676">
        <f t="shared" si="101"/>
        <v>5.3410941186851142</v>
      </c>
      <c r="AI676" s="3">
        <f t="shared" si="102"/>
        <v>1.0000000000000004</v>
      </c>
    </row>
    <row r="677" spans="1:35" x14ac:dyDescent="0.25">
      <c r="A677">
        <v>0.42813116920885402</v>
      </c>
      <c r="B677">
        <v>0.2</v>
      </c>
      <c r="C677">
        <v>1.025E-2</v>
      </c>
      <c r="D677">
        <v>19.7072205695791</v>
      </c>
      <c r="E677">
        <v>20</v>
      </c>
      <c r="F677">
        <v>0.98536102847895302</v>
      </c>
      <c r="G677">
        <v>0.25531079407047402</v>
      </c>
      <c r="H677">
        <v>0.74468860841891604</v>
      </c>
      <c r="I677" s="1">
        <v>5.9751061055867895E-7</v>
      </c>
      <c r="J677">
        <f t="shared" si="95"/>
        <v>0.59293082363622418</v>
      </c>
      <c r="K677">
        <f t="shared" si="96"/>
        <v>0.12802528955483719</v>
      </c>
      <c r="L677">
        <f t="shared" si="97"/>
        <v>6.2236543781351905</v>
      </c>
      <c r="M677" s="3">
        <f t="shared" si="98"/>
        <v>1.0000000000000007</v>
      </c>
      <c r="W677">
        <v>0.42813116920885402</v>
      </c>
      <c r="X677">
        <v>0.2</v>
      </c>
      <c r="Y677">
        <v>1.025E-2</v>
      </c>
      <c r="Z677">
        <v>19.7072205695791</v>
      </c>
      <c r="AA677">
        <v>29</v>
      </c>
      <c r="AB677">
        <v>0.67955932998548496</v>
      </c>
      <c r="AC677">
        <v>0.230946693340251</v>
      </c>
      <c r="AD677">
        <v>0.76904945714832595</v>
      </c>
      <c r="AE677" s="1">
        <v>3.8495114238553904E-6</v>
      </c>
      <c r="AF677">
        <f t="shared" si="99"/>
        <v>0.63648825153548227</v>
      </c>
      <c r="AG677">
        <f t="shared" si="100"/>
        <v>0.11404573006080101</v>
      </c>
      <c r="AH677">
        <f t="shared" si="101"/>
        <v>5.4145943872157165</v>
      </c>
      <c r="AI677" s="3">
        <f t="shared" si="102"/>
        <v>1.0000000000000009</v>
      </c>
    </row>
    <row r="678" spans="1:35" x14ac:dyDescent="0.25">
      <c r="A678">
        <v>0.42813116920885402</v>
      </c>
      <c r="B678">
        <v>0.2</v>
      </c>
      <c r="C678">
        <v>1.0359999999999999E-2</v>
      </c>
      <c r="D678">
        <v>19.918712692764799</v>
      </c>
      <c r="E678">
        <v>20</v>
      </c>
      <c r="F678">
        <v>0.99593563463823898</v>
      </c>
      <c r="G678">
        <v>0.25625208159469498</v>
      </c>
      <c r="H678">
        <v>0.74374744519529801</v>
      </c>
      <c r="I678" s="1">
        <v>4.7321000760592403E-7</v>
      </c>
      <c r="J678">
        <f t="shared" si="95"/>
        <v>0.59133259804772964</v>
      </c>
      <c r="K678">
        <f t="shared" si="96"/>
        <v>0.1285745130811958</v>
      </c>
      <c r="L678">
        <f t="shared" si="97"/>
        <v>6.3249460793398136</v>
      </c>
      <c r="M678" s="3">
        <f t="shared" si="98"/>
        <v>1.0000000000000007</v>
      </c>
      <c r="W678">
        <v>0.42813116920885402</v>
      </c>
      <c r="X678">
        <v>0.2</v>
      </c>
      <c r="Y678">
        <v>1.0359999999999999E-2</v>
      </c>
      <c r="Z678">
        <v>19.918712692764799</v>
      </c>
      <c r="AA678">
        <v>29</v>
      </c>
      <c r="AB678">
        <v>0.68685216181947495</v>
      </c>
      <c r="AC678">
        <v>0.23147041365605001</v>
      </c>
      <c r="AD678">
        <v>0.76852633968715101</v>
      </c>
      <c r="AE678" s="1">
        <v>3.24665679904625E-6</v>
      </c>
      <c r="AF678">
        <f t="shared" si="99"/>
        <v>0.63550451223595461</v>
      </c>
      <c r="AG678">
        <f t="shared" si="100"/>
        <v>0.11434124334347472</v>
      </c>
      <c r="AH678">
        <f t="shared" si="101"/>
        <v>5.488563617797805</v>
      </c>
      <c r="AI678" s="3">
        <f t="shared" si="102"/>
        <v>1</v>
      </c>
    </row>
    <row r="679" spans="1:35" x14ac:dyDescent="0.25">
      <c r="A679">
        <v>0.42813116920885402</v>
      </c>
      <c r="B679">
        <v>0.2</v>
      </c>
      <c r="C679">
        <v>1.047E-2</v>
      </c>
      <c r="D679">
        <v>20.130204815950499</v>
      </c>
      <c r="E679">
        <v>21</v>
      </c>
      <c r="F679">
        <v>0.95858118171192896</v>
      </c>
      <c r="G679">
        <v>0.25295975532516501</v>
      </c>
      <c r="H679">
        <v>0.74703970756465699</v>
      </c>
      <c r="I679" s="1">
        <v>5.3711017799416699E-7</v>
      </c>
      <c r="J679">
        <f t="shared" si="95"/>
        <v>0.59694856748216218</v>
      </c>
      <c r="K679">
        <f t="shared" si="96"/>
        <v>0.1266563134216768</v>
      </c>
      <c r="L679">
        <f t="shared" si="97"/>
        <v>6.2699366178631477</v>
      </c>
      <c r="M679" s="3">
        <f t="shared" si="98"/>
        <v>1</v>
      </c>
      <c r="W679">
        <v>0.42813116920885402</v>
      </c>
      <c r="X679">
        <v>0.2</v>
      </c>
      <c r="Y679">
        <v>1.047E-2</v>
      </c>
      <c r="Z679">
        <v>20.130204815950499</v>
      </c>
      <c r="AA679">
        <v>29</v>
      </c>
      <c r="AB679">
        <v>0.69414499365346605</v>
      </c>
      <c r="AC679">
        <v>0.231996650086079</v>
      </c>
      <c r="AD679">
        <v>0.76800061469474701</v>
      </c>
      <c r="AE679" s="1">
        <v>2.73521917391988E-6</v>
      </c>
      <c r="AF679">
        <f t="shared" si="99"/>
        <v>0.63451828605580007</v>
      </c>
      <c r="AG679">
        <f t="shared" si="100"/>
        <v>0.11463843236636581</v>
      </c>
      <c r="AH679">
        <f t="shared" si="101"/>
        <v>5.5630078677911587</v>
      </c>
      <c r="AI679" s="3">
        <f t="shared" si="102"/>
        <v>0.99999999999999989</v>
      </c>
    </row>
    <row r="680" spans="1:35" x14ac:dyDescent="0.25">
      <c r="A680">
        <v>0.42813116920885402</v>
      </c>
      <c r="B680">
        <v>0.2</v>
      </c>
      <c r="C680">
        <v>1.0580000000000001E-2</v>
      </c>
      <c r="D680">
        <v>20.341696939136199</v>
      </c>
      <c r="E680">
        <v>21</v>
      </c>
      <c r="F680">
        <v>0.96865223519696397</v>
      </c>
      <c r="G680">
        <v>0.25383845802982802</v>
      </c>
      <c r="H680">
        <v>0.74616111346013603</v>
      </c>
      <c r="I680" s="1">
        <v>4.2851003630319199E-7</v>
      </c>
      <c r="J680">
        <f t="shared" si="95"/>
        <v>0.59544257907015186</v>
      </c>
      <c r="K680">
        <f t="shared" si="96"/>
        <v>0.12716738816807113</v>
      </c>
      <c r="L680">
        <f t="shared" si="97"/>
        <v>6.3680390018386799</v>
      </c>
      <c r="M680" s="3">
        <f t="shared" si="98"/>
        <v>1.0000000000000004</v>
      </c>
      <c r="W680">
        <v>0.42813116920885402</v>
      </c>
      <c r="X680">
        <v>0.2</v>
      </c>
      <c r="Y680">
        <v>1.0580000000000001E-2</v>
      </c>
      <c r="Z680">
        <v>20.341696939136199</v>
      </c>
      <c r="AA680">
        <v>29</v>
      </c>
      <c r="AB680">
        <v>0.70143782548745603</v>
      </c>
      <c r="AC680">
        <v>0.23252542178987001</v>
      </c>
      <c r="AD680">
        <v>0.76747227641488802</v>
      </c>
      <c r="AE680" s="1">
        <v>2.3017952425542399E-6</v>
      </c>
      <c r="AF680">
        <f t="shared" si="99"/>
        <v>0.63352955916322096</v>
      </c>
      <c r="AG680">
        <f t="shared" si="100"/>
        <v>0.11493730369116106</v>
      </c>
      <c r="AH680">
        <f t="shared" si="101"/>
        <v>5.6379333118894985</v>
      </c>
      <c r="AI680" s="3">
        <f t="shared" si="102"/>
        <v>1.0000000000000007</v>
      </c>
    </row>
    <row r="681" spans="1:35" x14ac:dyDescent="0.25">
      <c r="A681">
        <v>0.42813116920885402</v>
      </c>
      <c r="B681">
        <v>0.2</v>
      </c>
      <c r="C681">
        <v>1.069E-2</v>
      </c>
      <c r="D681">
        <v>20.553189062322001</v>
      </c>
      <c r="E681">
        <v>21</v>
      </c>
      <c r="F681">
        <v>0.97872328868199798</v>
      </c>
      <c r="G681">
        <v>0.25472371174442598</v>
      </c>
      <c r="H681">
        <v>0.74527594729987801</v>
      </c>
      <c r="I681" s="1">
        <v>3.4095569604545598E-7</v>
      </c>
      <c r="J681">
        <f t="shared" si="95"/>
        <v>0.59393062550972353</v>
      </c>
      <c r="K681">
        <f t="shared" si="96"/>
        <v>0.12768289476800521</v>
      </c>
      <c r="L681">
        <f t="shared" si="97"/>
        <v>6.4673020497846903</v>
      </c>
      <c r="M681" s="3">
        <f t="shared" si="98"/>
        <v>1</v>
      </c>
      <c r="W681">
        <v>0.42813116920885402</v>
      </c>
      <c r="X681">
        <v>0.2</v>
      </c>
      <c r="Y681">
        <v>1.069E-2</v>
      </c>
      <c r="Z681">
        <v>20.553189062322001</v>
      </c>
      <c r="AA681">
        <v>29</v>
      </c>
      <c r="AB681">
        <v>0.70873065732144702</v>
      </c>
      <c r="AC681">
        <v>0.23305674813150601</v>
      </c>
      <c r="AD681">
        <v>0.76694131698974399</v>
      </c>
      <c r="AE681" s="1">
        <v>1.9348787495015301E-6</v>
      </c>
      <c r="AF681">
        <f t="shared" si="99"/>
        <v>0.6325383176022511</v>
      </c>
      <c r="AG681">
        <f t="shared" si="100"/>
        <v>0.11523786510256855</v>
      </c>
      <c r="AH681">
        <f t="shared" si="101"/>
        <v>5.713346245152727</v>
      </c>
      <c r="AI681" s="3">
        <f t="shared" si="102"/>
        <v>0.99999999999999956</v>
      </c>
    </row>
    <row r="682" spans="1:35" x14ac:dyDescent="0.25">
      <c r="A682">
        <v>0.42813116920885402</v>
      </c>
      <c r="B682">
        <v>0.2</v>
      </c>
      <c r="C682">
        <v>1.0800000000000001E-2</v>
      </c>
      <c r="D682">
        <v>20.764681185507701</v>
      </c>
      <c r="E682">
        <v>21</v>
      </c>
      <c r="F682">
        <v>0.98879434216703299</v>
      </c>
      <c r="G682">
        <v>0.25561559481449703</v>
      </c>
      <c r="H682">
        <v>0.74438413463615105</v>
      </c>
      <c r="I682" s="1">
        <v>2.7054935205061898E-7</v>
      </c>
      <c r="J682">
        <f t="shared" si="95"/>
        <v>0.59241265389673781</v>
      </c>
      <c r="K682">
        <f t="shared" si="96"/>
        <v>0.12820289173874469</v>
      </c>
      <c r="L682">
        <f t="shared" si="97"/>
        <v>6.5677535018392454</v>
      </c>
      <c r="M682" s="3">
        <f t="shared" si="98"/>
        <v>1.0000000000000002</v>
      </c>
      <c r="W682">
        <v>0.42813116920885402</v>
      </c>
      <c r="X682">
        <v>0.2</v>
      </c>
      <c r="Y682">
        <v>1.0800000000000001E-2</v>
      </c>
      <c r="Z682">
        <v>20.764681185507701</v>
      </c>
      <c r="AA682">
        <v>29</v>
      </c>
      <c r="AB682">
        <v>0.71602348915543801</v>
      </c>
      <c r="AC682">
        <v>0.23359064868248</v>
      </c>
      <c r="AD682">
        <v>0.76640772671578095</v>
      </c>
      <c r="AE682" s="1">
        <v>1.6246017393299301E-6</v>
      </c>
      <c r="AF682">
        <f t="shared" si="99"/>
        <v>0.63154454729117815</v>
      </c>
      <c r="AG682">
        <f t="shared" si="100"/>
        <v>0.11554012546772786</v>
      </c>
      <c r="AH682">
        <f t="shared" si="101"/>
        <v>5.7892530861373839</v>
      </c>
      <c r="AI682" s="3">
        <f t="shared" si="102"/>
        <v>1.0000000000000002</v>
      </c>
    </row>
    <row r="683" spans="1:35" x14ac:dyDescent="0.25">
      <c r="A683">
        <v>0.42813116920885402</v>
      </c>
      <c r="B683">
        <v>0.2</v>
      </c>
      <c r="C683">
        <v>1.091E-2</v>
      </c>
      <c r="D683">
        <v>20.976173308693401</v>
      </c>
      <c r="E683">
        <v>21</v>
      </c>
      <c r="F683">
        <v>0.998865395652067</v>
      </c>
      <c r="G683">
        <v>0.256514186912841</v>
      </c>
      <c r="H683">
        <v>0.74348559900626698</v>
      </c>
      <c r="I683" s="1">
        <v>2.1408089133096899E-7</v>
      </c>
      <c r="J683">
        <f t="shared" si="95"/>
        <v>0.59088861056160391</v>
      </c>
      <c r="K683">
        <f t="shared" si="96"/>
        <v>0.12872743915639559</v>
      </c>
      <c r="L683">
        <f t="shared" si="97"/>
        <v>6.6694220957129273</v>
      </c>
      <c r="M683" s="3">
        <f t="shared" si="98"/>
        <v>0.99999999999999933</v>
      </c>
      <c r="W683">
        <v>0.42813116920885402</v>
      </c>
      <c r="X683">
        <v>0.2</v>
      </c>
      <c r="Y683">
        <v>1.091E-2</v>
      </c>
      <c r="Z683">
        <v>20.976173308693401</v>
      </c>
      <c r="AA683">
        <v>29</v>
      </c>
      <c r="AB683">
        <v>0.723316320989428</v>
      </c>
      <c r="AC683">
        <v>0.23412714322460099</v>
      </c>
      <c r="AD683">
        <v>0.76587149426564505</v>
      </c>
      <c r="AE683" s="1">
        <v>1.36250975356982E-6</v>
      </c>
      <c r="AF683">
        <f t="shared" si="99"/>
        <v>0.63054823402094584</v>
      </c>
      <c r="AG683">
        <f t="shared" si="100"/>
        <v>0.11584409461438168</v>
      </c>
      <c r="AH683">
        <f t="shared" si="101"/>
        <v>5.8656603801291984</v>
      </c>
      <c r="AI683" s="3">
        <f t="shared" si="102"/>
        <v>0.99999999999999967</v>
      </c>
    </row>
    <row r="684" spans="1:35" x14ac:dyDescent="0.25">
      <c r="A684">
        <v>0.42813116920885402</v>
      </c>
      <c r="B684">
        <v>0.2</v>
      </c>
      <c r="C684">
        <v>1.102E-2</v>
      </c>
      <c r="D684">
        <v>21.1876654318791</v>
      </c>
      <c r="E684">
        <v>22</v>
      </c>
      <c r="F684">
        <v>0.96307570144905197</v>
      </c>
      <c r="G684">
        <v>0.25335109917570697</v>
      </c>
      <c r="H684">
        <v>0.74664865695939897</v>
      </c>
      <c r="I684" s="1">
        <v>2.4386489390788001E-7</v>
      </c>
      <c r="J684">
        <f t="shared" si="95"/>
        <v>0.59627720716210564</v>
      </c>
      <c r="K684">
        <f t="shared" si="96"/>
        <v>0.12688371175712904</v>
      </c>
      <c r="L684">
        <f t="shared" si="97"/>
        <v>6.6128507149771636</v>
      </c>
      <c r="M684" s="3">
        <f t="shared" si="98"/>
        <v>0.99999999999999989</v>
      </c>
      <c r="W684">
        <v>0.42813116920885402</v>
      </c>
      <c r="X684">
        <v>0.2</v>
      </c>
      <c r="Y684">
        <v>1.102E-2</v>
      </c>
      <c r="Z684">
        <v>21.1876654318791</v>
      </c>
      <c r="AA684">
        <v>29</v>
      </c>
      <c r="AB684">
        <v>0.73060915282341898</v>
      </c>
      <c r="AC684">
        <v>0.23466625175295899</v>
      </c>
      <c r="AD684">
        <v>0.76533260688034099</v>
      </c>
      <c r="AE684" s="1">
        <v>1.14136669973843E-6</v>
      </c>
      <c r="AF684">
        <f t="shared" si="99"/>
        <v>0.62954936345351475</v>
      </c>
      <c r="AG684">
        <f t="shared" si="100"/>
        <v>0.1161497832254456</v>
      </c>
      <c r="AH684">
        <f t="shared" si="101"/>
        <v>5.9425748024816603</v>
      </c>
      <c r="AI684" s="3">
        <f t="shared" si="102"/>
        <v>0.99999999999999967</v>
      </c>
    </row>
    <row r="685" spans="1:35" x14ac:dyDescent="0.25">
      <c r="A685">
        <v>0.42813116920885402</v>
      </c>
      <c r="B685">
        <v>0.2</v>
      </c>
      <c r="C685">
        <v>1.1129999999999999E-2</v>
      </c>
      <c r="D685">
        <v>21.3991575550649</v>
      </c>
      <c r="E685">
        <v>22</v>
      </c>
      <c r="F685">
        <v>0.97268897977567603</v>
      </c>
      <c r="G685">
        <v>0.25419250010644101</v>
      </c>
      <c r="H685">
        <v>0.74580730555089103</v>
      </c>
      <c r="I685" s="1">
        <v>1.9434266866104801E-7</v>
      </c>
      <c r="J685">
        <f t="shared" si="95"/>
        <v>0.59483726735572418</v>
      </c>
      <c r="K685">
        <f t="shared" si="96"/>
        <v>0.1273733668249398</v>
      </c>
      <c r="L685">
        <f t="shared" si="97"/>
        <v>6.7114318379506797</v>
      </c>
      <c r="M685" s="3">
        <f t="shared" si="98"/>
        <v>1.0000000000000007</v>
      </c>
      <c r="W685">
        <v>0.42813116920885402</v>
      </c>
      <c r="X685">
        <v>0.2</v>
      </c>
      <c r="Y685">
        <v>1.1129999999999999E-2</v>
      </c>
      <c r="Z685">
        <v>21.3991575550649</v>
      </c>
      <c r="AA685">
        <v>29</v>
      </c>
      <c r="AB685">
        <v>0.73790198465740897</v>
      </c>
      <c r="AC685">
        <v>0.23520799447892701</v>
      </c>
      <c r="AD685">
        <v>0.76479105053544105</v>
      </c>
      <c r="AE685" s="1">
        <v>9.549856328188E-7</v>
      </c>
      <c r="AF685">
        <f t="shared" si="99"/>
        <v>0.62854792112022362</v>
      </c>
      <c r="AG685">
        <f t="shared" si="100"/>
        <v>0.11645720274792737</v>
      </c>
      <c r="AH685">
        <f t="shared" si="101"/>
        <v>6.0200031620648931</v>
      </c>
      <c r="AI685" s="3">
        <f t="shared" si="102"/>
        <v>1.0000000000000009</v>
      </c>
    </row>
    <row r="686" spans="1:35" x14ac:dyDescent="0.25">
      <c r="A686">
        <v>0.42813116920885402</v>
      </c>
      <c r="B686">
        <v>0.2</v>
      </c>
      <c r="C686">
        <v>1.124E-2</v>
      </c>
      <c r="D686">
        <v>21.610649678250599</v>
      </c>
      <c r="E686">
        <v>22</v>
      </c>
      <c r="F686">
        <v>0.98230225810229999</v>
      </c>
      <c r="G686">
        <v>0.25503989849657299</v>
      </c>
      <c r="H686">
        <v>0.74495994702467905</v>
      </c>
      <c r="I686" s="1">
        <v>1.5447874788628199E-7</v>
      </c>
      <c r="J686">
        <f t="shared" si="95"/>
        <v>0.59339187312897468</v>
      </c>
      <c r="K686">
        <f t="shared" si="96"/>
        <v>0.12786707658563337</v>
      </c>
      <c r="L686">
        <f t="shared" si="97"/>
        <v>6.8111312593495983</v>
      </c>
      <c r="M686" s="3">
        <f t="shared" si="98"/>
        <v>0.99999999999999989</v>
      </c>
      <c r="W686">
        <v>0.42813116920885402</v>
      </c>
      <c r="X686">
        <v>0.2</v>
      </c>
      <c r="Y686">
        <v>1.124E-2</v>
      </c>
      <c r="Z686">
        <v>21.610649678250599</v>
      </c>
      <c r="AA686">
        <v>29</v>
      </c>
      <c r="AB686">
        <v>0.74519481649139996</v>
      </c>
      <c r="AC686">
        <v>0.235752391833223</v>
      </c>
      <c r="AD686">
        <v>0.76424681008463102</v>
      </c>
      <c r="AE686" s="1">
        <v>7.9808214583882198E-7</v>
      </c>
      <c r="AF686">
        <f t="shared" si="99"/>
        <v>0.62754389242011022</v>
      </c>
      <c r="AG686">
        <f t="shared" si="100"/>
        <v>0.11676636531438084</v>
      </c>
      <c r="AH686">
        <f t="shared" si="101"/>
        <v>6.0979524048291864</v>
      </c>
      <c r="AI686" s="3">
        <f t="shared" si="102"/>
        <v>0.99999999999999989</v>
      </c>
    </row>
    <row r="687" spans="1:35" x14ac:dyDescent="0.25">
      <c r="A687">
        <v>0.42813116920885402</v>
      </c>
      <c r="B687">
        <v>0.2</v>
      </c>
      <c r="C687">
        <v>1.1350000000000001E-2</v>
      </c>
      <c r="D687">
        <v>21.822141801436299</v>
      </c>
      <c r="E687">
        <v>22</v>
      </c>
      <c r="F687">
        <v>0.99191553642892405</v>
      </c>
      <c r="G687">
        <v>0.25589336291961401</v>
      </c>
      <c r="H687">
        <v>0.74410651461160104</v>
      </c>
      <c r="I687" s="1">
        <v>1.2246878480711199E-7</v>
      </c>
      <c r="J687">
        <f t="shared" si="95"/>
        <v>0.59194097821898151</v>
      </c>
      <c r="K687">
        <f t="shared" si="96"/>
        <v>0.12836489322150429</v>
      </c>
      <c r="L687">
        <f t="shared" si="97"/>
        <v>6.9119745914100337</v>
      </c>
      <c r="M687" s="3">
        <f t="shared" si="98"/>
        <v>0.99999999999999989</v>
      </c>
      <c r="W687">
        <v>0.42813116920885402</v>
      </c>
      <c r="X687">
        <v>0.2</v>
      </c>
      <c r="Y687">
        <v>1.1350000000000001E-2</v>
      </c>
      <c r="Z687">
        <v>21.822141801436299</v>
      </c>
      <c r="AA687">
        <v>29</v>
      </c>
      <c r="AB687">
        <v>0.75248764832538995</v>
      </c>
      <c r="AC687">
        <v>0.23629946446903</v>
      </c>
      <c r="AD687">
        <v>0.76369986938350098</v>
      </c>
      <c r="AE687" s="1">
        <v>6.6614746955807199E-7</v>
      </c>
      <c r="AF687">
        <f t="shared" si="99"/>
        <v>0.62653726261819687</v>
      </c>
      <c r="AG687">
        <f t="shared" si="100"/>
        <v>0.11707728367529788</v>
      </c>
      <c r="AH687">
        <f t="shared" si="101"/>
        <v>6.176429617487754</v>
      </c>
      <c r="AI687" s="3">
        <f t="shared" si="102"/>
        <v>1.0000000000000007</v>
      </c>
    </row>
    <row r="688" spans="1:35" x14ac:dyDescent="0.25">
      <c r="A688">
        <v>0.42813116920885402</v>
      </c>
      <c r="B688">
        <v>0.2</v>
      </c>
      <c r="C688">
        <v>1.146E-2</v>
      </c>
      <c r="D688">
        <v>22.033633924621999</v>
      </c>
      <c r="E688">
        <v>23</v>
      </c>
      <c r="F688">
        <v>0.95798408367921895</v>
      </c>
      <c r="G688">
        <v>0.25290786237341101</v>
      </c>
      <c r="H688">
        <v>0.74709199895370904</v>
      </c>
      <c r="I688" s="1">
        <v>1.3867288053272099E-7</v>
      </c>
      <c r="J688">
        <f t="shared" si="95"/>
        <v>0.59703766914388956</v>
      </c>
      <c r="K688">
        <f t="shared" si="96"/>
        <v>0.12662591468021839</v>
      </c>
      <c r="L688">
        <f t="shared" si="97"/>
        <v>6.8580084631269926</v>
      </c>
      <c r="M688" s="3">
        <f t="shared" si="98"/>
        <v>1.0000000000000007</v>
      </c>
      <c r="W688">
        <v>0.42813116920885402</v>
      </c>
      <c r="X688">
        <v>0.2</v>
      </c>
      <c r="Y688">
        <v>1.146E-2</v>
      </c>
      <c r="Z688">
        <v>22.033633924621999</v>
      </c>
      <c r="AA688">
        <v>29</v>
      </c>
      <c r="AB688">
        <v>0.75978048015938104</v>
      </c>
      <c r="AC688">
        <v>0.236849233265158</v>
      </c>
      <c r="AD688">
        <v>0.76315021139610395</v>
      </c>
      <c r="AE688" s="1">
        <v>5.5533873757135699E-7</v>
      </c>
      <c r="AF688">
        <f t="shared" si="99"/>
        <v>0.62552801684377179</v>
      </c>
      <c r="AG688">
        <f t="shared" si="100"/>
        <v>0.11738997114105196</v>
      </c>
      <c r="AH688">
        <f t="shared" si="101"/>
        <v>6.2554420313235646</v>
      </c>
      <c r="AI688" s="3">
        <f t="shared" si="102"/>
        <v>0.99999999999999944</v>
      </c>
    </row>
    <row r="689" spans="1:35" x14ac:dyDescent="0.25">
      <c r="A689">
        <v>0.42813116920885402</v>
      </c>
      <c r="B689">
        <v>0.2</v>
      </c>
      <c r="C689">
        <v>1.157E-2</v>
      </c>
      <c r="D689">
        <v>22.245126047807801</v>
      </c>
      <c r="E689">
        <v>23</v>
      </c>
      <c r="F689">
        <v>0.96717939338294701</v>
      </c>
      <c r="G689">
        <v>0.25370954498157899</v>
      </c>
      <c r="H689">
        <v>0.74629034434966401</v>
      </c>
      <c r="I689" s="1">
        <v>1.1066875710822999E-7</v>
      </c>
      <c r="J689">
        <f t="shared" si="95"/>
        <v>0.59566319357901254</v>
      </c>
      <c r="K689">
        <f t="shared" si="96"/>
        <v>0.127092177330144</v>
      </c>
      <c r="L689">
        <f t="shared" si="97"/>
        <v>6.955974967473507</v>
      </c>
      <c r="M689" s="3">
        <f t="shared" si="98"/>
        <v>1</v>
      </c>
      <c r="W689">
        <v>0.42813116920885402</v>
      </c>
      <c r="X689">
        <v>0.2</v>
      </c>
      <c r="Y689">
        <v>1.157E-2</v>
      </c>
      <c r="Z689">
        <v>22.245126047807801</v>
      </c>
      <c r="AA689">
        <v>29</v>
      </c>
      <c r="AB689">
        <v>0.76707331199337103</v>
      </c>
      <c r="AC689">
        <v>0.23740171932927501</v>
      </c>
      <c r="AD689">
        <v>0.76259781828653805</v>
      </c>
      <c r="AE689" s="1">
        <v>4.6238418761018701E-7</v>
      </c>
      <c r="AF689">
        <f t="shared" si="99"/>
        <v>0.62451614008861878</v>
      </c>
      <c r="AG689">
        <f t="shared" si="100"/>
        <v>0.11770444153215277</v>
      </c>
      <c r="AH689">
        <f t="shared" si="101"/>
        <v>6.3349970261252899</v>
      </c>
      <c r="AI689" s="3">
        <f t="shared" si="102"/>
        <v>1.0000000000000007</v>
      </c>
    </row>
    <row r="690" spans="1:35" x14ac:dyDescent="0.25">
      <c r="A690">
        <v>0.42813116920885402</v>
      </c>
      <c r="B690">
        <v>0.2</v>
      </c>
      <c r="C690">
        <v>1.1679999999999999E-2</v>
      </c>
      <c r="D690">
        <v>22.456618170993501</v>
      </c>
      <c r="E690">
        <v>23</v>
      </c>
      <c r="F690">
        <v>0.97637470308667396</v>
      </c>
      <c r="G690">
        <v>0.25451667935334699</v>
      </c>
      <c r="H690">
        <v>0.74548323254123405</v>
      </c>
      <c r="I690" s="1">
        <v>8.8105419045283405E-8</v>
      </c>
      <c r="J690">
        <f t="shared" si="95"/>
        <v>0.59428375158356361</v>
      </c>
      <c r="K690">
        <f t="shared" si="96"/>
        <v>0.12756212028169189</v>
      </c>
      <c r="L690">
        <f t="shared" si="97"/>
        <v>7.0549973788855018</v>
      </c>
      <c r="M690" s="3">
        <f t="shared" si="98"/>
        <v>1</v>
      </c>
      <c r="W690">
        <v>0.42813116920885402</v>
      </c>
      <c r="X690">
        <v>0.2</v>
      </c>
      <c r="Y690">
        <v>1.1679999999999999E-2</v>
      </c>
      <c r="Z690">
        <v>22.456618170993501</v>
      </c>
      <c r="AA690">
        <v>29</v>
      </c>
      <c r="AB690">
        <v>0.77436614382736202</v>
      </c>
      <c r="AC690">
        <v>0.237956944001185</v>
      </c>
      <c r="AD690">
        <v>0.76204267149746796</v>
      </c>
      <c r="AE690" s="1">
        <v>3.8450134714610699E-7</v>
      </c>
      <c r="AF690">
        <f t="shared" si="99"/>
        <v>0.62350161720523534</v>
      </c>
      <c r="AG690">
        <f t="shared" si="100"/>
        <v>0.11802070913675845</v>
      </c>
      <c r="AH690">
        <f t="shared" si="101"/>
        <v>6.4151021342576202</v>
      </c>
      <c r="AI690" s="3">
        <f t="shared" si="102"/>
        <v>1.0000000000000002</v>
      </c>
    </row>
    <row r="691" spans="1:35" x14ac:dyDescent="0.25">
      <c r="A691">
        <v>0.42813116920885402</v>
      </c>
      <c r="B691">
        <v>0.2</v>
      </c>
      <c r="C691">
        <v>1.179E-2</v>
      </c>
      <c r="D691">
        <v>22.668110294179201</v>
      </c>
      <c r="E691">
        <v>23</v>
      </c>
      <c r="F691">
        <v>0.98557001279040102</v>
      </c>
      <c r="G691">
        <v>0.255329324932355</v>
      </c>
      <c r="H691">
        <v>0.74467060509934302</v>
      </c>
      <c r="I691" s="1">
        <v>6.9968301929691003E-8</v>
      </c>
      <c r="J691">
        <f t="shared" si="95"/>
        <v>0.59289930299864069</v>
      </c>
      <c r="K691">
        <f t="shared" si="96"/>
        <v>0.12803578902638968</v>
      </c>
      <c r="L691">
        <f t="shared" si="97"/>
        <v>7.1550986659122673</v>
      </c>
      <c r="M691" s="3">
        <f t="shared" si="98"/>
        <v>0.99999999999999989</v>
      </c>
      <c r="W691">
        <v>0.42813116920885402</v>
      </c>
      <c r="X691">
        <v>0.2</v>
      </c>
      <c r="Y691">
        <v>1.179E-2</v>
      </c>
      <c r="Z691">
        <v>22.668110294179201</v>
      </c>
      <c r="AA691">
        <v>29</v>
      </c>
      <c r="AB691">
        <v>0.78165897566135301</v>
      </c>
      <c r="AC691">
        <v>0.23851492885617301</v>
      </c>
      <c r="AD691">
        <v>0.761484751817331</v>
      </c>
      <c r="AE691" s="1">
        <v>3.1932649575523203E-7</v>
      </c>
      <c r="AF691">
        <f t="shared" si="99"/>
        <v>0.62248443290500666</v>
      </c>
      <c r="AG691">
        <f t="shared" si="100"/>
        <v>0.1183387886744838</v>
      </c>
      <c r="AH691">
        <f t="shared" si="101"/>
        <v>6.4957650448714874</v>
      </c>
      <c r="AI691" s="3">
        <f t="shared" si="102"/>
        <v>0.99999999999999978</v>
      </c>
    </row>
    <row r="692" spans="1:35" x14ac:dyDescent="0.25">
      <c r="A692">
        <v>0.42813116920885402</v>
      </c>
      <c r="B692">
        <v>0.2</v>
      </c>
      <c r="C692">
        <v>1.1900000000000001E-2</v>
      </c>
      <c r="D692">
        <v>22.879602417365</v>
      </c>
      <c r="E692">
        <v>23</v>
      </c>
      <c r="F692">
        <v>0.99476532249412797</v>
      </c>
      <c r="G692">
        <v>0.25614754207991602</v>
      </c>
      <c r="H692">
        <v>0.74385240249613704</v>
      </c>
      <c r="I692" s="1">
        <v>5.5423947157895902E-8</v>
      </c>
      <c r="J692">
        <f t="shared" si="95"/>
        <v>0.5915098071358772</v>
      </c>
      <c r="K692">
        <f t="shared" si="96"/>
        <v>0.12851322996566411</v>
      </c>
      <c r="L692">
        <f t="shared" si="97"/>
        <v>7.2563025480620809</v>
      </c>
      <c r="M692" s="3">
        <f t="shared" si="98"/>
        <v>1.0000000000000002</v>
      </c>
      <c r="W692">
        <v>0.42813116920885402</v>
      </c>
      <c r="X692">
        <v>0.2</v>
      </c>
      <c r="Y692">
        <v>1.1900000000000001E-2</v>
      </c>
      <c r="Z692">
        <v>22.879602417365</v>
      </c>
      <c r="AA692">
        <v>29</v>
      </c>
      <c r="AB692">
        <v>0.78895180749534299</v>
      </c>
      <c r="AC692">
        <v>0.23907569570840601</v>
      </c>
      <c r="AD692">
        <v>0.76092403943768205</v>
      </c>
      <c r="AE692" s="1">
        <v>2.6485391182610498E-7</v>
      </c>
      <c r="AF692">
        <f t="shared" si="99"/>
        <v>0.62146457175635528</v>
      </c>
      <c r="AG692">
        <f t="shared" si="100"/>
        <v>0.11865869526570427</v>
      </c>
      <c r="AH692">
        <f t="shared" si="101"/>
        <v>6.5769936082600227</v>
      </c>
      <c r="AI692" s="3">
        <f t="shared" si="102"/>
        <v>0.99999999999999989</v>
      </c>
    </row>
    <row r="693" spans="1:35" x14ac:dyDescent="0.25">
      <c r="A693">
        <v>0.42813116920885402</v>
      </c>
      <c r="B693">
        <v>0.2</v>
      </c>
      <c r="C693">
        <v>1.201E-2</v>
      </c>
      <c r="D693">
        <v>23.091094540550699</v>
      </c>
      <c r="E693">
        <v>24</v>
      </c>
      <c r="F693">
        <v>0.96212893918961195</v>
      </c>
      <c r="G693">
        <v>0.25326855578482899</v>
      </c>
      <c r="H693">
        <v>0.74673138124645499</v>
      </c>
      <c r="I693" s="1">
        <v>6.2968716315051101E-8</v>
      </c>
      <c r="J693">
        <f t="shared" si="95"/>
        <v>0.59641872610690816</v>
      </c>
      <c r="K693">
        <f t="shared" si="96"/>
        <v>0.12683559714396236</v>
      </c>
      <c r="L693">
        <f t="shared" si="97"/>
        <v>7.2008751601674046</v>
      </c>
      <c r="M693" s="3">
        <f t="shared" si="98"/>
        <v>1.0000000000000002</v>
      </c>
      <c r="W693">
        <v>0.42813116920885402</v>
      </c>
      <c r="X693">
        <v>0.2</v>
      </c>
      <c r="Y693">
        <v>1.201E-2</v>
      </c>
      <c r="Z693">
        <v>23.091094540550699</v>
      </c>
      <c r="AA693">
        <v>29</v>
      </c>
      <c r="AB693">
        <v>0.79624463932933398</v>
      </c>
      <c r="AC693">
        <v>0.239639266614391</v>
      </c>
      <c r="AD693">
        <v>0.76036051400200899</v>
      </c>
      <c r="AE693" s="1">
        <v>2.19383600416237E-7</v>
      </c>
      <c r="AF693">
        <f t="shared" si="99"/>
        <v>0.62044201818286804</v>
      </c>
      <c r="AG693">
        <f t="shared" si="100"/>
        <v>0.11898044440562094</v>
      </c>
      <c r="AH693">
        <f t="shared" si="101"/>
        <v>6.6587958403662846</v>
      </c>
      <c r="AI693" s="3">
        <f t="shared" si="102"/>
        <v>1.0000000000000004</v>
      </c>
    </row>
    <row r="694" spans="1:35" x14ac:dyDescent="0.25">
      <c r="A694">
        <v>0.42813116920885402</v>
      </c>
      <c r="B694">
        <v>0.2</v>
      </c>
      <c r="C694">
        <v>1.2120000000000001E-2</v>
      </c>
      <c r="D694">
        <v>23.302586663736399</v>
      </c>
      <c r="E694">
        <v>24</v>
      </c>
      <c r="F694">
        <v>0.97094111098901703</v>
      </c>
      <c r="G694">
        <v>0.25403907401880199</v>
      </c>
      <c r="H694">
        <v>0.74596087577988102</v>
      </c>
      <c r="I694" s="1">
        <v>5.0201316730101699E-8</v>
      </c>
      <c r="J694">
        <f t="shared" si="95"/>
        <v>0.59509947894846293</v>
      </c>
      <c r="K694">
        <f t="shared" si="96"/>
        <v>0.12728394984433217</v>
      </c>
      <c r="L694">
        <f t="shared" si="97"/>
        <v>7.2992848915976554</v>
      </c>
      <c r="M694" s="3">
        <f t="shared" si="98"/>
        <v>0.99999999999999978</v>
      </c>
      <c r="W694">
        <v>0.42813116920885402</v>
      </c>
      <c r="X694">
        <v>0.2</v>
      </c>
      <c r="Y694">
        <v>1.2120000000000001E-2</v>
      </c>
      <c r="Z694">
        <v>23.302586663736399</v>
      </c>
      <c r="AA694">
        <v>29</v>
      </c>
      <c r="AB694">
        <v>0.80353747116332397</v>
      </c>
      <c r="AC694">
        <v>0.24020566387650599</v>
      </c>
      <c r="AD694">
        <v>0.75979415464712896</v>
      </c>
      <c r="AE694" s="1">
        <v>1.81476365357771E-7</v>
      </c>
      <c r="AF694">
        <f t="shared" si="99"/>
        <v>0.61941675646137062</v>
      </c>
      <c r="AG694">
        <f t="shared" si="100"/>
        <v>0.11930405194247484</v>
      </c>
      <c r="AH694">
        <f t="shared" si="101"/>
        <v>6.7411799274491715</v>
      </c>
      <c r="AI694" s="3">
        <f t="shared" si="102"/>
        <v>1.0000000000000002</v>
      </c>
    </row>
    <row r="695" spans="1:35" x14ac:dyDescent="0.25">
      <c r="A695">
        <v>0.42813116920885402</v>
      </c>
      <c r="B695">
        <v>0.2</v>
      </c>
      <c r="C695">
        <v>1.223E-2</v>
      </c>
      <c r="D695">
        <v>23.514078786922099</v>
      </c>
      <c r="E695">
        <v>24</v>
      </c>
      <c r="F695">
        <v>0.979753282788422</v>
      </c>
      <c r="G695">
        <v>0.25481462139474398</v>
      </c>
      <c r="H695">
        <v>0.74518533867660597</v>
      </c>
      <c r="I695" s="1">
        <v>3.99286503071154E-8</v>
      </c>
      <c r="J695">
        <f t="shared" si="95"/>
        <v>0.59377565557974576</v>
      </c>
      <c r="K695">
        <f t="shared" si="96"/>
        <v>0.12773569832019219</v>
      </c>
      <c r="L695">
        <f t="shared" si="97"/>
        <v>7.3987153698477082</v>
      </c>
      <c r="M695" s="3">
        <f t="shared" si="98"/>
        <v>1.0000000000000002</v>
      </c>
      <c r="W695">
        <v>0.42813116920885402</v>
      </c>
      <c r="X695">
        <v>0.2</v>
      </c>
      <c r="Y695">
        <v>1.223E-2</v>
      </c>
      <c r="Z695">
        <v>23.514078786922099</v>
      </c>
      <c r="AA695">
        <v>29</v>
      </c>
      <c r="AB695">
        <v>0.81083030299731496</v>
      </c>
      <c r="AC695">
        <v>0.24077491004658499</v>
      </c>
      <c r="AD695">
        <v>0.75922494003817997</v>
      </c>
      <c r="AE695" s="1">
        <v>1.4991523472775499E-7</v>
      </c>
      <c r="AF695">
        <f t="shared" si="99"/>
        <v>0.6183887707199891</v>
      </c>
      <c r="AG695">
        <f t="shared" si="100"/>
        <v>0.11962953405935016</v>
      </c>
      <c r="AH695">
        <f t="shared" si="101"/>
        <v>6.8241542309142211</v>
      </c>
      <c r="AI695" s="3">
        <f t="shared" si="102"/>
        <v>0.99999999999999978</v>
      </c>
    </row>
    <row r="696" spans="1:35" x14ac:dyDescent="0.25">
      <c r="A696">
        <v>0.42813116920885402</v>
      </c>
      <c r="B696">
        <v>0.2</v>
      </c>
      <c r="C696">
        <v>1.234E-2</v>
      </c>
      <c r="D696">
        <v>23.725570910107901</v>
      </c>
      <c r="E696">
        <v>24</v>
      </c>
      <c r="F696">
        <v>0.98856545458782696</v>
      </c>
      <c r="G696">
        <v>0.25559525054263998</v>
      </c>
      <c r="H696">
        <v>0.74440471777539996</v>
      </c>
      <c r="I696" s="1">
        <v>3.1681960475158497E-8</v>
      </c>
      <c r="J696">
        <f t="shared" si="95"/>
        <v>0.59244722047563869</v>
      </c>
      <c r="K696">
        <f t="shared" si="96"/>
        <v>0.12819088312680199</v>
      </c>
      <c r="L696">
        <f t="shared" si="97"/>
        <v>7.4991879521709368</v>
      </c>
      <c r="M696" s="3">
        <f t="shared" si="98"/>
        <v>1.0000000000000004</v>
      </c>
      <c r="W696">
        <v>0.42813116920885402</v>
      </c>
      <c r="X696">
        <v>0.2</v>
      </c>
      <c r="Y696">
        <v>1.234E-2</v>
      </c>
      <c r="Z696">
        <v>23.725570910107901</v>
      </c>
      <c r="AA696">
        <v>29</v>
      </c>
      <c r="AB696">
        <v>0.81812313483130505</v>
      </c>
      <c r="AC696">
        <v>0.24134702792957399</v>
      </c>
      <c r="AD696">
        <v>0.75865284839805003</v>
      </c>
      <c r="AE696" s="1">
        <v>1.2367237689059999E-7</v>
      </c>
      <c r="AF696">
        <f t="shared" si="99"/>
        <v>0.61735804493616686</v>
      </c>
      <c r="AG696">
        <f t="shared" si="100"/>
        <v>0.11995690725910194</v>
      </c>
      <c r="AH696">
        <f t="shared" si="101"/>
        <v>6.9077272923162703</v>
      </c>
      <c r="AI696" s="3">
        <f t="shared" si="102"/>
        <v>1.0000000000000009</v>
      </c>
    </row>
    <row r="697" spans="1:35" x14ac:dyDescent="0.25">
      <c r="A697">
        <v>0.42813116920885402</v>
      </c>
      <c r="B697">
        <v>0.2</v>
      </c>
      <c r="C697">
        <v>1.2449999999999999E-2</v>
      </c>
      <c r="D697">
        <v>23.937063033293601</v>
      </c>
      <c r="E697">
        <v>24</v>
      </c>
      <c r="F697">
        <v>0.99737762638723304</v>
      </c>
      <c r="G697">
        <v>0.25638101487223097</v>
      </c>
      <c r="H697">
        <v>0.74361896005078398</v>
      </c>
      <c r="I697" s="1">
        <v>2.5076985729700301E-8</v>
      </c>
      <c r="J697">
        <f t="shared" si="95"/>
        <v>0.59111413766140575</v>
      </c>
      <c r="K697">
        <f t="shared" si="96"/>
        <v>0.12864954555363967</v>
      </c>
      <c r="L697">
        <f t="shared" si="97"/>
        <v>7.6007246671886568</v>
      </c>
      <c r="M697" s="3">
        <f t="shared" si="98"/>
        <v>1.0000000000000007</v>
      </c>
      <c r="W697">
        <v>0.42813116920885402</v>
      </c>
      <c r="X697">
        <v>0.2</v>
      </c>
      <c r="Y697">
        <v>1.2449999999999999E-2</v>
      </c>
      <c r="Z697">
        <v>23.937063033293601</v>
      </c>
      <c r="AA697">
        <v>29</v>
      </c>
      <c r="AB697">
        <v>0.82541596666529604</v>
      </c>
      <c r="AC697">
        <v>0.24192204058725</v>
      </c>
      <c r="AD697">
        <v>0.75807785753199297</v>
      </c>
      <c r="AE697" s="1">
        <v>1.01880756586247E-7</v>
      </c>
      <c r="AF697">
        <f t="shared" si="99"/>
        <v>0.6163245629346541</v>
      </c>
      <c r="AG697">
        <f t="shared" si="100"/>
        <v>0.12028618835199432</v>
      </c>
      <c r="AH697">
        <f t="shared" si="101"/>
        <v>6.991907838541441</v>
      </c>
      <c r="AI697" s="3">
        <f t="shared" si="102"/>
        <v>0.99999999999999956</v>
      </c>
    </row>
    <row r="698" spans="1:35" x14ac:dyDescent="0.25">
      <c r="A698">
        <v>0.42813116920885402</v>
      </c>
      <c r="B698">
        <v>0.2</v>
      </c>
      <c r="C698">
        <v>1.256E-2</v>
      </c>
      <c r="D698">
        <v>24.148555156479301</v>
      </c>
      <c r="E698">
        <v>25</v>
      </c>
      <c r="F698">
        <v>0.96594220625917204</v>
      </c>
      <c r="G698">
        <v>0.25360136611907902</v>
      </c>
      <c r="H698">
        <v>0.74639860530097202</v>
      </c>
      <c r="I698" s="1">
        <v>2.8579949200612701E-8</v>
      </c>
      <c r="J698">
        <f t="shared" si="95"/>
        <v>0.59584841129353983</v>
      </c>
      <c r="K698">
        <f t="shared" si="96"/>
        <v>0.12702918077101208</v>
      </c>
      <c r="L698">
        <f t="shared" si="97"/>
        <v>7.5439385474804297</v>
      </c>
      <c r="M698" s="3">
        <f t="shared" si="98"/>
        <v>1.0000000000000002</v>
      </c>
      <c r="W698">
        <v>0.42813116920885402</v>
      </c>
      <c r="X698">
        <v>0.2</v>
      </c>
      <c r="Y698">
        <v>1.256E-2</v>
      </c>
      <c r="Z698">
        <v>24.148555156479301</v>
      </c>
      <c r="AA698">
        <v>29</v>
      </c>
      <c r="AB698">
        <v>0.83270879849928703</v>
      </c>
      <c r="AC698">
        <v>0.24249997134201501</v>
      </c>
      <c r="AD698">
        <v>0.75749994484810601</v>
      </c>
      <c r="AE698" s="1">
        <v>8.3809878841365094E-8</v>
      </c>
      <c r="AF698">
        <f t="shared" si="99"/>
        <v>0.61528830838545145</v>
      </c>
      <c r="AG698">
        <f t="shared" si="100"/>
        <v>0.12061739444567599</v>
      </c>
      <c r="AH698">
        <f t="shared" si="101"/>
        <v>7.0767047871760749</v>
      </c>
      <c r="AI698" s="3">
        <f t="shared" si="102"/>
        <v>0.99999999999999978</v>
      </c>
    </row>
    <row r="699" spans="1:35" x14ac:dyDescent="0.25">
      <c r="A699">
        <v>0.42813116920885402</v>
      </c>
      <c r="B699">
        <v>0.2</v>
      </c>
      <c r="C699">
        <v>1.2670000000000001E-2</v>
      </c>
      <c r="D699">
        <v>24.360047279665</v>
      </c>
      <c r="E699">
        <v>25</v>
      </c>
      <c r="F699">
        <v>0.97440189118660203</v>
      </c>
      <c r="G699">
        <v>0.25434305002176899</v>
      </c>
      <c r="H699">
        <v>0.74565692721466303</v>
      </c>
      <c r="I699" s="1">
        <v>2.27635679016264E-8</v>
      </c>
      <c r="J699">
        <f t="shared" si="95"/>
        <v>0.59458012506008096</v>
      </c>
      <c r="K699">
        <f t="shared" si="96"/>
        <v>0.12746094315484188</v>
      </c>
      <c r="L699">
        <f t="shared" si="97"/>
        <v>7.642759666769579</v>
      </c>
      <c r="M699" s="3">
        <f t="shared" si="98"/>
        <v>1</v>
      </c>
      <c r="W699">
        <v>0.42813116920885402</v>
      </c>
      <c r="X699">
        <v>0.2</v>
      </c>
      <c r="Y699">
        <v>1.2670000000000001E-2</v>
      </c>
      <c r="Z699">
        <v>24.360047279665</v>
      </c>
      <c r="AA699">
        <v>29</v>
      </c>
      <c r="AB699">
        <v>0.84000163033327702</v>
      </c>
      <c r="AC699">
        <v>0.24308084378075101</v>
      </c>
      <c r="AD699">
        <v>0.756919087374195</v>
      </c>
      <c r="AE699" s="1">
        <v>6.8845054477424499E-8</v>
      </c>
      <c r="AF699">
        <f t="shared" si="99"/>
        <v>0.61424926480173248</v>
      </c>
      <c r="AG699">
        <f t="shared" si="100"/>
        <v>0.1209505429372027</v>
      </c>
      <c r="AH699">
        <f t="shared" si="101"/>
        <v>7.1621272520709285</v>
      </c>
      <c r="AI699" s="3">
        <f t="shared" si="102"/>
        <v>1.0000000000000004</v>
      </c>
    </row>
    <row r="700" spans="1:35" x14ac:dyDescent="0.25">
      <c r="A700">
        <v>0.42813116920885402</v>
      </c>
      <c r="B700">
        <v>0.2</v>
      </c>
      <c r="C700">
        <v>1.278E-2</v>
      </c>
      <c r="D700">
        <v>24.571539402850799</v>
      </c>
      <c r="E700">
        <v>25</v>
      </c>
      <c r="F700">
        <v>0.98286157611403102</v>
      </c>
      <c r="G700">
        <v>0.25508938774100798</v>
      </c>
      <c r="H700">
        <v>0.74491059416928995</v>
      </c>
      <c r="I700" s="1">
        <v>1.8089701242127699E-8</v>
      </c>
      <c r="J700">
        <f t="shared" si="95"/>
        <v>0.59330760858498965</v>
      </c>
      <c r="K700">
        <f t="shared" si="96"/>
        <v>0.12789584911610077</v>
      </c>
      <c r="L700">
        <f t="shared" si="97"/>
        <v>7.7425686056093284</v>
      </c>
      <c r="M700" s="3">
        <f t="shared" si="98"/>
        <v>0.99999999999999922</v>
      </c>
      <c r="W700">
        <v>0.42813116920885402</v>
      </c>
      <c r="X700">
        <v>0.2</v>
      </c>
      <c r="Y700">
        <v>1.278E-2</v>
      </c>
      <c r="Z700">
        <v>24.571539402850799</v>
      </c>
      <c r="AA700">
        <v>29</v>
      </c>
      <c r="AB700">
        <v>0.847294462167268</v>
      </c>
      <c r="AC700">
        <v>0.243664681758752</v>
      </c>
      <c r="AD700">
        <v>0.75633526177155197</v>
      </c>
      <c r="AE700" s="1">
        <v>5.6469696147801602E-8</v>
      </c>
      <c r="AF700">
        <f t="shared" si="99"/>
        <v>0.61320741553772062</v>
      </c>
      <c r="AG700">
        <f t="shared" si="100"/>
        <v>0.12128565150681636</v>
      </c>
      <c r="AH700">
        <f t="shared" si="101"/>
        <v>7.2481845491090233</v>
      </c>
      <c r="AI700" s="3">
        <f t="shared" si="102"/>
        <v>1.0000000000000002</v>
      </c>
    </row>
    <row r="701" spans="1:35" x14ac:dyDescent="0.25">
      <c r="A701">
        <v>0.42813116920885402</v>
      </c>
      <c r="B701">
        <v>0.2</v>
      </c>
      <c r="C701">
        <v>1.289E-2</v>
      </c>
      <c r="D701">
        <v>24.783031526036499</v>
      </c>
      <c r="E701">
        <v>25</v>
      </c>
      <c r="F701">
        <v>0.99132126104146001</v>
      </c>
      <c r="G701">
        <v>0.25584042609589402</v>
      </c>
      <c r="H701">
        <v>0.74415955956194102</v>
      </c>
      <c r="I701" s="1">
        <v>1.43421654011137E-8</v>
      </c>
      <c r="J701">
        <f t="shared" si="95"/>
        <v>0.59203083029053349</v>
      </c>
      <c r="K701">
        <f t="shared" si="96"/>
        <v>0.12833393487388756</v>
      </c>
      <c r="L701">
        <f t="shared" si="97"/>
        <v>7.8433852733015463</v>
      </c>
      <c r="M701" s="3">
        <f t="shared" si="98"/>
        <v>1.0000000000000004</v>
      </c>
      <c r="W701">
        <v>0.42813116920885402</v>
      </c>
      <c r="X701">
        <v>0.2</v>
      </c>
      <c r="Y701">
        <v>1.289E-2</v>
      </c>
      <c r="Z701">
        <v>24.783031526036499</v>
      </c>
      <c r="AA701">
        <v>29</v>
      </c>
      <c r="AB701">
        <v>0.85458729400125799</v>
      </c>
      <c r="AC701">
        <v>0.244251509403727</v>
      </c>
      <c r="AD701">
        <v>0.75574844434605304</v>
      </c>
      <c r="AE701" s="1">
        <v>4.6250219457979697E-8</v>
      </c>
      <c r="AF701">
        <f t="shared" si="99"/>
        <v>0.61216274378653168</v>
      </c>
      <c r="AG701">
        <f t="shared" si="100"/>
        <v>0.12162273811325514</v>
      </c>
      <c r="AH701">
        <f t="shared" si="101"/>
        <v>7.3348862021862793</v>
      </c>
      <c r="AI701" s="3">
        <f t="shared" si="102"/>
        <v>0.99999999999999944</v>
      </c>
    </row>
    <row r="702" spans="1:35" x14ac:dyDescent="0.25">
      <c r="A702">
        <v>0.42813116920885402</v>
      </c>
      <c r="B702">
        <v>0.2</v>
      </c>
      <c r="C702">
        <v>1.2999999999999999E-2</v>
      </c>
      <c r="D702">
        <v>24.994523649222199</v>
      </c>
      <c r="E702">
        <v>25</v>
      </c>
      <c r="F702">
        <v>0.999780945968889</v>
      </c>
      <c r="G702">
        <v>0.25659621257232001</v>
      </c>
      <c r="H702">
        <v>0.74340377608358599</v>
      </c>
      <c r="I702" s="1">
        <v>1.13440940443376E-8</v>
      </c>
      <c r="J702">
        <f t="shared" si="95"/>
        <v>0.59074975821471942</v>
      </c>
      <c r="K702">
        <f t="shared" si="96"/>
        <v>0.12877523725683904</v>
      </c>
      <c r="L702">
        <f t="shared" si="97"/>
        <v>7.9452301817759965</v>
      </c>
      <c r="M702" s="3">
        <f t="shared" si="98"/>
        <v>1</v>
      </c>
      <c r="W702">
        <v>0.42813116920885402</v>
      </c>
      <c r="X702">
        <v>0.2</v>
      </c>
      <c r="Y702">
        <v>1.2999999999999999E-2</v>
      </c>
      <c r="Z702">
        <v>24.994523649222199</v>
      </c>
      <c r="AA702">
        <v>29</v>
      </c>
      <c r="AB702">
        <v>0.86188012583524898</v>
      </c>
      <c r="AC702">
        <v>0.24484135111988201</v>
      </c>
      <c r="AD702">
        <v>0.75515861105693705</v>
      </c>
      <c r="AE702" s="1">
        <v>3.7823180962160301E-8</v>
      </c>
      <c r="AF702">
        <f t="shared" si="99"/>
        <v>0.61111523257797151</v>
      </c>
      <c r="AG702">
        <f t="shared" si="100"/>
        <v>0.1219618209903955</v>
      </c>
      <c r="AH702">
        <f t="shared" si="101"/>
        <v>7.4222419494142962</v>
      </c>
      <c r="AI702" s="3">
        <f t="shared" si="102"/>
        <v>1</v>
      </c>
    </row>
    <row r="703" spans="1:35" x14ac:dyDescent="0.25">
      <c r="A703">
        <v>0.42813116920885402</v>
      </c>
      <c r="B703">
        <v>0.2</v>
      </c>
      <c r="C703">
        <v>1.311E-2</v>
      </c>
      <c r="D703">
        <v>25.206015772407898</v>
      </c>
      <c r="E703">
        <v>26</v>
      </c>
      <c r="F703">
        <v>0.96946214509261297</v>
      </c>
      <c r="G703">
        <v>0.25390940649621502</v>
      </c>
      <c r="H703">
        <v>0.74609058053729305</v>
      </c>
      <c r="I703" s="1">
        <v>1.2966492248876E-8</v>
      </c>
      <c r="J703">
        <f t="shared" si="95"/>
        <v>0.59532120966693169</v>
      </c>
      <c r="K703">
        <f t="shared" si="96"/>
        <v>0.12720844298386291</v>
      </c>
      <c r="L703">
        <f t="shared" si="97"/>
        <v>7.8871774952340701</v>
      </c>
      <c r="M703" s="3">
        <f t="shared" si="98"/>
        <v>1.0000000000000004</v>
      </c>
      <c r="W703">
        <v>0.42813116920885402</v>
      </c>
      <c r="X703">
        <v>0.2</v>
      </c>
      <c r="Y703">
        <v>1.311E-2</v>
      </c>
      <c r="Z703">
        <v>25.206015772407898</v>
      </c>
      <c r="AA703">
        <v>29</v>
      </c>
      <c r="AB703">
        <v>0.86917295766923897</v>
      </c>
      <c r="AC703">
        <v>0.24543423159207001</v>
      </c>
      <c r="AD703">
        <v>0.75456573752359601</v>
      </c>
      <c r="AE703" s="1">
        <v>3.0884334706865202E-8</v>
      </c>
      <c r="AF703">
        <f t="shared" si="99"/>
        <v>0.61006486477630817</v>
      </c>
      <c r="AG703">
        <f t="shared" si="100"/>
        <v>0.12230291864504285</v>
      </c>
      <c r="AH703">
        <f t="shared" si="101"/>
        <v>7.5102617495553403</v>
      </c>
      <c r="AI703" s="3">
        <f t="shared" si="102"/>
        <v>1.0000000000000007</v>
      </c>
    </row>
    <row r="704" spans="1:35" x14ac:dyDescent="0.25">
      <c r="A704">
        <v>0.42813116920885402</v>
      </c>
      <c r="B704">
        <v>0.2</v>
      </c>
      <c r="C704">
        <v>1.3220000000000001E-2</v>
      </c>
      <c r="D704">
        <v>25.417507895593701</v>
      </c>
      <c r="E704">
        <v>26</v>
      </c>
      <c r="F704">
        <v>0.97759645752283297</v>
      </c>
      <c r="G704">
        <v>0.25462433445517002</v>
      </c>
      <c r="H704">
        <v>0.74537565522628402</v>
      </c>
      <c r="I704" s="1">
        <v>1.0318546488772299E-8</v>
      </c>
      <c r="J704">
        <f t="shared" si="95"/>
        <v>0.59410009316242207</v>
      </c>
      <c r="K704">
        <f t="shared" si="96"/>
        <v>0.12762479587724984</v>
      </c>
      <c r="L704">
        <f t="shared" si="97"/>
        <v>7.9863814748370832</v>
      </c>
      <c r="M704" s="3">
        <f t="shared" si="98"/>
        <v>1.0000000000000004</v>
      </c>
      <c r="W704">
        <v>0.42813116920885402</v>
      </c>
      <c r="X704">
        <v>0.2</v>
      </c>
      <c r="Y704">
        <v>1.3220000000000001E-2</v>
      </c>
      <c r="Z704">
        <v>25.417507895593701</v>
      </c>
      <c r="AA704">
        <v>29</v>
      </c>
      <c r="AB704">
        <v>0.87646578950322995</v>
      </c>
      <c r="AC704">
        <v>0.24603017579002401</v>
      </c>
      <c r="AD704">
        <v>0.75396979903064398</v>
      </c>
      <c r="AE704" s="1">
        <v>2.5179332410222E-8</v>
      </c>
      <c r="AF704">
        <f t="shared" si="99"/>
        <v>0.60901162307799694</v>
      </c>
      <c r="AG704">
        <f t="shared" si="100"/>
        <v>0.12264604985572342</v>
      </c>
      <c r="AH704">
        <f t="shared" si="101"/>
        <v>7.5989557886999695</v>
      </c>
      <c r="AI704" s="3">
        <f t="shared" si="102"/>
        <v>1.0000000000000004</v>
      </c>
    </row>
    <row r="705" spans="1:35" x14ac:dyDescent="0.25">
      <c r="A705">
        <v>0.42813116920885402</v>
      </c>
      <c r="B705">
        <v>0.2</v>
      </c>
      <c r="C705">
        <v>1.333E-2</v>
      </c>
      <c r="D705">
        <v>25.629000018779401</v>
      </c>
      <c r="E705">
        <v>26</v>
      </c>
      <c r="F705">
        <v>0.98573076995305398</v>
      </c>
      <c r="G705">
        <v>0.255343581399674</v>
      </c>
      <c r="H705">
        <v>0.744656410407049</v>
      </c>
      <c r="I705" s="1">
        <v>8.1932767173746904E-9</v>
      </c>
      <c r="J705">
        <f t="shared" si="95"/>
        <v>0.59287505458047352</v>
      </c>
      <c r="K705">
        <f t="shared" si="96"/>
        <v>0.1280440674991114</v>
      </c>
      <c r="L705">
        <f t="shared" si="97"/>
        <v>8.0865423771558067</v>
      </c>
      <c r="M705" s="3">
        <f t="shared" si="98"/>
        <v>0.99999999999999978</v>
      </c>
      <c r="W705">
        <v>0.42813116920885402</v>
      </c>
      <c r="X705">
        <v>0.2</v>
      </c>
      <c r="Y705">
        <v>1.333E-2</v>
      </c>
      <c r="Z705">
        <v>25.629000018779401</v>
      </c>
      <c r="AA705">
        <v>29</v>
      </c>
      <c r="AB705">
        <v>0.88375862133722105</v>
      </c>
      <c r="AC705">
        <v>0.24662920897267299</v>
      </c>
      <c r="AD705">
        <v>0.75337077053149704</v>
      </c>
      <c r="AE705" s="1">
        <v>2.04958301220099E-8</v>
      </c>
      <c r="AF705">
        <f t="shared" si="99"/>
        <v>0.607955490009358</v>
      </c>
      <c r="AG705">
        <f t="shared" si="100"/>
        <v>0.12299123367234892</v>
      </c>
      <c r="AH705">
        <f t="shared" si="101"/>
        <v>7.6883344871983077</v>
      </c>
      <c r="AI705" s="3">
        <f t="shared" si="102"/>
        <v>1.0000000000000002</v>
      </c>
    </row>
    <row r="706" spans="1:35" x14ac:dyDescent="0.25">
      <c r="A706">
        <v>0.42813116920885402</v>
      </c>
      <c r="B706">
        <v>0.2</v>
      </c>
      <c r="C706">
        <v>1.3440000000000001E-2</v>
      </c>
      <c r="D706">
        <v>25.8404921419651</v>
      </c>
      <c r="E706">
        <v>26</v>
      </c>
      <c r="F706">
        <v>0.99386508238327398</v>
      </c>
      <c r="G706">
        <v>0.25606718916281701</v>
      </c>
      <c r="H706">
        <v>0.74393280434604003</v>
      </c>
      <c r="I706" s="1">
        <v>6.4911432639152097E-9</v>
      </c>
      <c r="J706">
        <f t="shared" si="95"/>
        <v>0.5916460657268886</v>
      </c>
      <c r="K706">
        <f t="shared" si="96"/>
        <v>0.12846629028697784</v>
      </c>
      <c r="L706">
        <f t="shared" si="97"/>
        <v>8.1876788055906111</v>
      </c>
      <c r="M706" s="3">
        <f t="shared" si="98"/>
        <v>1.0000000000000002</v>
      </c>
      <c r="W706">
        <v>0.42813116920885402</v>
      </c>
      <c r="X706">
        <v>0.2</v>
      </c>
      <c r="Y706">
        <v>1.3440000000000001E-2</v>
      </c>
      <c r="Z706">
        <v>25.8404921419651</v>
      </c>
      <c r="AA706">
        <v>29</v>
      </c>
      <c r="AB706">
        <v>0.89105145317121104</v>
      </c>
      <c r="AC706">
        <v>0.24723135669253299</v>
      </c>
      <c r="AD706">
        <v>0.75276862665067001</v>
      </c>
      <c r="AE706" s="1">
        <v>1.6656797008125798E-8</v>
      </c>
      <c r="AF706">
        <f t="shared" si="99"/>
        <v>0.60689644792422481</v>
      </c>
      <c r="AG706">
        <f t="shared" si="100"/>
        <v>0.12333848941664043</v>
      </c>
      <c r="AH706">
        <f t="shared" si="101"/>
        <v>7.7784085068567244</v>
      </c>
      <c r="AI706" s="3">
        <f t="shared" si="102"/>
        <v>1</v>
      </c>
    </row>
    <row r="707" spans="1:35" x14ac:dyDescent="0.25">
      <c r="A707">
        <v>0.42813116920885402</v>
      </c>
      <c r="B707">
        <v>0.2</v>
      </c>
      <c r="C707">
        <v>1.355E-2</v>
      </c>
      <c r="D707">
        <v>26.0519842651508</v>
      </c>
      <c r="E707">
        <v>27</v>
      </c>
      <c r="F707">
        <v>0.96488830611669796</v>
      </c>
      <c r="G707">
        <v>0.25350929148830098</v>
      </c>
      <c r="H707">
        <v>0.74649070113135796</v>
      </c>
      <c r="I707" s="1">
        <v>7.3803414406236301E-9</v>
      </c>
      <c r="J707">
        <f t="shared" si="95"/>
        <v>0.59600611850757579</v>
      </c>
      <c r="K707">
        <f t="shared" si="96"/>
        <v>0.12697559781503362</v>
      </c>
      <c r="L707">
        <f t="shared" si="97"/>
        <v>8.1319235457178021</v>
      </c>
      <c r="M707" s="3">
        <f t="shared" si="98"/>
        <v>1.0000000000000004</v>
      </c>
      <c r="W707">
        <v>0.42813116920885402</v>
      </c>
      <c r="X707">
        <v>0.2</v>
      </c>
      <c r="Y707">
        <v>1.355E-2</v>
      </c>
      <c r="Z707">
        <v>26.0519842651508</v>
      </c>
      <c r="AA707">
        <v>29</v>
      </c>
      <c r="AB707">
        <v>0.89834428500520203</v>
      </c>
      <c r="AC707">
        <v>0.247836644800185</v>
      </c>
      <c r="AD707">
        <v>0.75216334168496402</v>
      </c>
      <c r="AE707" s="1">
        <v>1.3514850364669701E-8</v>
      </c>
      <c r="AF707">
        <f t="shared" si="99"/>
        <v>0.60583447900154397</v>
      </c>
      <c r="AG707">
        <f t="shared" si="100"/>
        <v>0.12368783668321537</v>
      </c>
      <c r="AH707">
        <f t="shared" si="101"/>
        <v>7.8691887584120188</v>
      </c>
      <c r="AI707" s="3">
        <f t="shared" si="102"/>
        <v>0.99999999999999933</v>
      </c>
    </row>
    <row r="708" spans="1:35" x14ac:dyDescent="0.25">
      <c r="A708">
        <v>0.42813116920885402</v>
      </c>
      <c r="B708">
        <v>0.2</v>
      </c>
      <c r="C708">
        <v>1.366E-2</v>
      </c>
      <c r="D708">
        <v>26.263476388336599</v>
      </c>
      <c r="E708">
        <v>27</v>
      </c>
      <c r="F708">
        <v>0.97272134771617003</v>
      </c>
      <c r="G708">
        <v>0.25419534319877302</v>
      </c>
      <c r="H708">
        <v>0.74580465092056603</v>
      </c>
      <c r="I708" s="1">
        <v>5.8806617882058797E-9</v>
      </c>
      <c r="J708">
        <f t="shared" si="95"/>
        <v>0.59483240988587083</v>
      </c>
      <c r="K708">
        <f t="shared" si="96"/>
        <v>0.12737491265768355</v>
      </c>
      <c r="L708">
        <f t="shared" si="97"/>
        <v>8.2305737972583337</v>
      </c>
      <c r="M708" s="3">
        <f t="shared" si="98"/>
        <v>1.0000000000000009</v>
      </c>
      <c r="W708">
        <v>0.42813116920885402</v>
      </c>
      <c r="X708">
        <v>0.2</v>
      </c>
      <c r="Y708">
        <v>1.366E-2</v>
      </c>
      <c r="Z708">
        <v>26.263476388336599</v>
      </c>
      <c r="AA708">
        <v>29</v>
      </c>
      <c r="AB708">
        <v>0.90563711683919201</v>
      </c>
      <c r="AC708">
        <v>0.248445099448838</v>
      </c>
      <c r="AD708">
        <v>0.75155488960369699</v>
      </c>
      <c r="AE708" s="1">
        <v>1.09474656381213E-8</v>
      </c>
      <c r="AF708">
        <f t="shared" si="99"/>
        <v>0.60476956524293168</v>
      </c>
      <c r="AG708">
        <f t="shared" si="100"/>
        <v>0.12403929534125376</v>
      </c>
      <c r="AH708">
        <f t="shared" si="101"/>
        <v>7.9606864092961684</v>
      </c>
      <c r="AI708" s="3">
        <f t="shared" si="102"/>
        <v>1.0000000000000007</v>
      </c>
    </row>
    <row r="709" spans="1:35" x14ac:dyDescent="0.25">
      <c r="A709">
        <v>0.42813116920885402</v>
      </c>
      <c r="B709">
        <v>0.2</v>
      </c>
      <c r="C709">
        <v>1.3769999999999999E-2</v>
      </c>
      <c r="D709">
        <v>26.474968511522299</v>
      </c>
      <c r="E709">
        <v>27</v>
      </c>
      <c r="F709">
        <v>0.98055438931564098</v>
      </c>
      <c r="G709">
        <v>0.254885376893427</v>
      </c>
      <c r="H709">
        <v>0.74511461843067495</v>
      </c>
      <c r="I709" s="1">
        <v>4.6758979317815304E-9</v>
      </c>
      <c r="J709">
        <f t="shared" si="95"/>
        <v>0.59365507985699539</v>
      </c>
      <c r="K709">
        <f t="shared" si="96"/>
        <v>0.1277769160796684</v>
      </c>
      <c r="L709">
        <f t="shared" si="97"/>
        <v>8.3301349774391671</v>
      </c>
      <c r="M709" s="3">
        <f t="shared" si="98"/>
        <v>0.99999999999999978</v>
      </c>
      <c r="W709">
        <v>0.42813116920885402</v>
      </c>
      <c r="X709">
        <v>0.2</v>
      </c>
      <c r="Y709">
        <v>1.3769999999999999E-2</v>
      </c>
      <c r="Z709">
        <v>26.474968511522299</v>
      </c>
      <c r="AA709">
        <v>29</v>
      </c>
      <c r="AB709">
        <v>0.912929948673183</v>
      </c>
      <c r="AC709">
        <v>0.24905674709898001</v>
      </c>
      <c r="AD709">
        <v>0.75094324404808899</v>
      </c>
      <c r="AE709" s="1">
        <v>8.8529315904553098E-9</v>
      </c>
      <c r="AF709">
        <f t="shared" si="99"/>
        <v>0.60370168847018568</v>
      </c>
      <c r="AG709">
        <f t="shared" si="100"/>
        <v>0.12439288553668265</v>
      </c>
      <c r="AH709">
        <f t="shared" si="101"/>
        <v>8.052912891705212</v>
      </c>
      <c r="AI709" s="3">
        <f t="shared" si="102"/>
        <v>1.0000000000000004</v>
      </c>
    </row>
    <row r="710" spans="1:35" x14ac:dyDescent="0.25">
      <c r="A710">
        <v>0.42813116920885402</v>
      </c>
      <c r="B710">
        <v>0.2</v>
      </c>
      <c r="C710">
        <v>1.388E-2</v>
      </c>
      <c r="D710">
        <v>26.686460634707998</v>
      </c>
      <c r="E710">
        <v>27</v>
      </c>
      <c r="F710">
        <v>0.98838743091511205</v>
      </c>
      <c r="G710">
        <v>0.25557942961526298</v>
      </c>
      <c r="H710">
        <v>0.74442056667472001</v>
      </c>
      <c r="I710" s="1">
        <v>3.7100175613414498E-9</v>
      </c>
      <c r="J710">
        <f t="shared" si="95"/>
        <v>0.59247410342476481</v>
      </c>
      <c r="K710">
        <f t="shared" si="96"/>
        <v>0.12818163679065889</v>
      </c>
      <c r="L710">
        <f t="shared" si="97"/>
        <v>8.4306240346502808</v>
      </c>
      <c r="M710" s="3">
        <f t="shared" si="98"/>
        <v>1.0000000000000007</v>
      </c>
      <c r="W710">
        <v>0.42813116920885402</v>
      </c>
      <c r="X710">
        <v>0.2</v>
      </c>
      <c r="Y710">
        <v>1.388E-2</v>
      </c>
      <c r="Z710">
        <v>26.686460634707998</v>
      </c>
      <c r="AA710">
        <v>29</v>
      </c>
      <c r="AB710">
        <v>0.92022278050717299</v>
      </c>
      <c r="AC710">
        <v>0.24967161452311401</v>
      </c>
      <c r="AD710">
        <v>0.75032837832994703</v>
      </c>
      <c r="AE710" s="1">
        <v>7.1469392246793098E-9</v>
      </c>
      <c r="AF710">
        <f t="shared" si="99"/>
        <v>0.60263083032275921</v>
      </c>
      <c r="AG710">
        <f t="shared" si="100"/>
        <v>0.12474862769479848</v>
      </c>
      <c r="AH710">
        <f t="shared" si="101"/>
        <v>8.1458799109866504</v>
      </c>
      <c r="AI710" s="3">
        <f t="shared" si="102"/>
        <v>1.0000000000000002</v>
      </c>
    </row>
    <row r="711" spans="1:35" x14ac:dyDescent="0.25">
      <c r="A711">
        <v>0.42813116920885402</v>
      </c>
      <c r="B711">
        <v>0.2</v>
      </c>
      <c r="C711">
        <v>1.3990000000000001E-2</v>
      </c>
      <c r="D711">
        <v>26.897952757893801</v>
      </c>
      <c r="E711">
        <v>27</v>
      </c>
      <c r="F711">
        <v>0.99622047251458401</v>
      </c>
      <c r="G711">
        <v>0.256277538894923</v>
      </c>
      <c r="H711">
        <v>0.74372245816782301</v>
      </c>
      <c r="I711" s="1">
        <v>2.93725471419889E-9</v>
      </c>
      <c r="J711">
        <f t="shared" si="95"/>
        <v>0.59128945531185539</v>
      </c>
      <c r="K711">
        <f t="shared" si="96"/>
        <v>0.12858910393527365</v>
      </c>
      <c r="L711">
        <f t="shared" si="97"/>
        <v>8.5320583904964504</v>
      </c>
      <c r="M711" s="3">
        <f t="shared" si="98"/>
        <v>1.0000000000000007</v>
      </c>
      <c r="W711">
        <v>0.42813116920885402</v>
      </c>
      <c r="X711">
        <v>0.2</v>
      </c>
      <c r="Y711">
        <v>1.3990000000000001E-2</v>
      </c>
      <c r="Z711">
        <v>26.897952757893801</v>
      </c>
      <c r="AA711">
        <v>29</v>
      </c>
      <c r="AB711">
        <v>0.92751561234116398</v>
      </c>
      <c r="AC711">
        <v>0.25028972881059702</v>
      </c>
      <c r="AD711">
        <v>0.74971026542969399</v>
      </c>
      <c r="AE711" s="1">
        <v>5.7597090489320799E-9</v>
      </c>
      <c r="AF711">
        <f t="shared" si="99"/>
        <v>0.6015569722551678</v>
      </c>
      <c r="AG711">
        <f t="shared" si="100"/>
        <v>0.12510654252330439</v>
      </c>
      <c r="AH711">
        <f t="shared" si="101"/>
        <v>8.2395994543605973</v>
      </c>
      <c r="AI711" s="3">
        <f t="shared" si="102"/>
        <v>1.0000000000000002</v>
      </c>
    </row>
    <row r="712" spans="1:35" x14ac:dyDescent="0.25">
      <c r="A712">
        <v>0.42813116920885402</v>
      </c>
      <c r="B712">
        <v>0.2</v>
      </c>
      <c r="C712">
        <v>1.41E-2</v>
      </c>
      <c r="D712">
        <v>27.109444881079501</v>
      </c>
      <c r="E712">
        <v>28</v>
      </c>
      <c r="F712">
        <v>0.96819446003855303</v>
      </c>
      <c r="G712">
        <v>0.25379837546606898</v>
      </c>
      <c r="H712">
        <v>0.74620162118505595</v>
      </c>
      <c r="I712" s="1">
        <v>3.3488749472903401E-9</v>
      </c>
      <c r="J712">
        <f t="shared" si="95"/>
        <v>0.59551116210096688</v>
      </c>
      <c r="K712">
        <f t="shared" si="96"/>
        <v>0.12714381175329864</v>
      </c>
      <c r="L712">
        <f t="shared" si="97"/>
        <v>8.4751010694549826</v>
      </c>
      <c r="M712" s="3">
        <f t="shared" si="98"/>
        <v>0.99999999999999989</v>
      </c>
      <c r="W712">
        <v>0.42813116920885402</v>
      </c>
      <c r="X712">
        <v>0.2</v>
      </c>
      <c r="Y712">
        <v>1.41E-2</v>
      </c>
      <c r="Z712">
        <v>27.109444881079501</v>
      </c>
      <c r="AA712">
        <v>29</v>
      </c>
      <c r="AB712">
        <v>0.93480844417515496</v>
      </c>
      <c r="AC712">
        <v>0.250911117372554</v>
      </c>
      <c r="AD712">
        <v>0.74908887799387103</v>
      </c>
      <c r="AE712" s="1">
        <v>4.6335750321715799E-9</v>
      </c>
      <c r="AF712">
        <f t="shared" si="99"/>
        <v>0.60048009553438264</v>
      </c>
      <c r="AG712">
        <f t="shared" si="100"/>
        <v>0.12546665101569041</v>
      </c>
      <c r="AH712">
        <f t="shared" si="101"/>
        <v>8.3340837999906086</v>
      </c>
      <c r="AI712" s="3">
        <f t="shared" si="102"/>
        <v>1</v>
      </c>
    </row>
    <row r="713" spans="1:35" x14ac:dyDescent="0.25">
      <c r="A713">
        <v>0.42813116920885402</v>
      </c>
      <c r="B713">
        <v>0.2</v>
      </c>
      <c r="C713">
        <v>1.421E-2</v>
      </c>
      <c r="D713">
        <v>27.3209370042652</v>
      </c>
      <c r="E713">
        <v>28</v>
      </c>
      <c r="F713">
        <v>0.97574775015232895</v>
      </c>
      <c r="G713">
        <v>0.25446147306976802</v>
      </c>
      <c r="H713">
        <v>0.74553852426405998</v>
      </c>
      <c r="I713" s="1">
        <v>2.6661729504708198E-9</v>
      </c>
      <c r="J713">
        <f t="shared" si="95"/>
        <v>0.59437796303175494</v>
      </c>
      <c r="K713">
        <f t="shared" si="96"/>
        <v>0.12752991030216659</v>
      </c>
      <c r="L713">
        <f t="shared" si="97"/>
        <v>8.5741116820043484</v>
      </c>
      <c r="M713" s="3">
        <f t="shared" si="98"/>
        <v>1.0000000000000011</v>
      </c>
      <c r="W713">
        <v>0.42813116920885402</v>
      </c>
      <c r="X713">
        <v>0.2</v>
      </c>
      <c r="Y713">
        <v>1.421E-2</v>
      </c>
      <c r="Z713">
        <v>27.3209370042652</v>
      </c>
      <c r="AA713">
        <v>29</v>
      </c>
      <c r="AB713">
        <v>0.94210127600914495</v>
      </c>
      <c r="AC713">
        <v>0.251535807946907</v>
      </c>
      <c r="AD713">
        <v>0.74846418833213701</v>
      </c>
      <c r="AE713" s="1">
        <v>3.7209554775644201E-9</v>
      </c>
      <c r="AF713">
        <f t="shared" si="99"/>
        <v>0.5994001812371399</v>
      </c>
      <c r="AG713">
        <f t="shared" si="100"/>
        <v>0.12582897445494531</v>
      </c>
      <c r="AH713">
        <f t="shared" si="101"/>
        <v>8.4293455264212973</v>
      </c>
      <c r="AI713" s="3">
        <f t="shared" si="102"/>
        <v>0.99999999999999944</v>
      </c>
    </row>
    <row r="714" spans="1:35" x14ac:dyDescent="0.25">
      <c r="A714">
        <v>0.42813116920885402</v>
      </c>
      <c r="B714">
        <v>0.2</v>
      </c>
      <c r="C714">
        <v>1.4319999999999999E-2</v>
      </c>
      <c r="D714">
        <v>27.5324291274509</v>
      </c>
      <c r="E714">
        <v>28</v>
      </c>
      <c r="F714">
        <v>0.98330104026610499</v>
      </c>
      <c r="G714">
        <v>0.25512828656142</v>
      </c>
      <c r="H714">
        <v>0.74487171132025198</v>
      </c>
      <c r="I714" s="1">
        <v>2.1183274846158399E-9</v>
      </c>
      <c r="J714">
        <f t="shared" si="95"/>
        <v>0.59324138766030954</v>
      </c>
      <c r="K714">
        <f t="shared" si="96"/>
        <v>0.12791851901454093</v>
      </c>
      <c r="L714">
        <f t="shared" si="97"/>
        <v>8.6740068989181829</v>
      </c>
      <c r="M714" s="3">
        <f t="shared" si="98"/>
        <v>0.99999999999999956</v>
      </c>
      <c r="W714">
        <v>0.42813116920885402</v>
      </c>
      <c r="X714">
        <v>0.2</v>
      </c>
      <c r="Y714">
        <v>1.4319999999999999E-2</v>
      </c>
      <c r="Z714">
        <v>27.5324291274509</v>
      </c>
      <c r="AA714">
        <v>29</v>
      </c>
      <c r="AB714">
        <v>0.94939410784313605</v>
      </c>
      <c r="AC714">
        <v>0.25216382860349001</v>
      </c>
      <c r="AD714">
        <v>0.74783616841385903</v>
      </c>
      <c r="AE714" s="1">
        <v>2.9826512614089198E-9</v>
      </c>
      <c r="AF714">
        <f t="shared" si="99"/>
        <v>0.59831721024722362</v>
      </c>
      <c r="AG714">
        <f t="shared" si="100"/>
        <v>0.12619353441754841</v>
      </c>
      <c r="AH714">
        <f t="shared" si="101"/>
        <v>8.5253975224004712</v>
      </c>
      <c r="AI714" s="3">
        <f t="shared" si="102"/>
        <v>1.0000000000000002</v>
      </c>
    </row>
    <row r="715" spans="1:35" x14ac:dyDescent="0.25">
      <c r="A715">
        <v>0.42813116920885402</v>
      </c>
      <c r="B715">
        <v>0.2</v>
      </c>
      <c r="C715">
        <v>1.443E-2</v>
      </c>
      <c r="D715">
        <v>27.743921250636699</v>
      </c>
      <c r="E715">
        <v>28</v>
      </c>
      <c r="F715">
        <v>0.99085433037988102</v>
      </c>
      <c r="G715">
        <v>0.25579884931538099</v>
      </c>
      <c r="H715">
        <v>0.74420114900505197</v>
      </c>
      <c r="I715" s="1">
        <v>1.6795671074698999E-9</v>
      </c>
      <c r="J715">
        <f t="shared" si="95"/>
        <v>0.59210141348169809</v>
      </c>
      <c r="K715">
        <f t="shared" si="96"/>
        <v>0.12830966378751815</v>
      </c>
      <c r="L715">
        <f t="shared" si="97"/>
        <v>8.774802639144955</v>
      </c>
      <c r="M715" s="3">
        <f t="shared" si="98"/>
        <v>1</v>
      </c>
      <c r="W715">
        <v>0.42813116920885402</v>
      </c>
      <c r="X715">
        <v>0.2</v>
      </c>
      <c r="Y715">
        <v>1.443E-2</v>
      </c>
      <c r="Z715">
        <v>27.743921250636699</v>
      </c>
      <c r="AA715">
        <v>29</v>
      </c>
      <c r="AB715">
        <v>0.95668693967712604</v>
      </c>
      <c r="AC715">
        <v>0.25279520774926501</v>
      </c>
      <c r="AD715">
        <v>0.74720478986431504</v>
      </c>
      <c r="AE715" s="1">
        <v>2.3864206748358401E-9</v>
      </c>
      <c r="AF715">
        <f t="shared" si="99"/>
        <v>0.5972311632526951</v>
      </c>
      <c r="AG715">
        <f t="shared" si="100"/>
        <v>0.12656035277773073</v>
      </c>
      <c r="AH715">
        <f t="shared" si="101"/>
        <v>8.6222529971048338</v>
      </c>
      <c r="AI715" s="3">
        <f t="shared" si="102"/>
        <v>1.0000000000000007</v>
      </c>
    </row>
    <row r="716" spans="1:35" x14ac:dyDescent="0.25">
      <c r="A716">
        <v>0.42813116920885402</v>
      </c>
      <c r="B716">
        <v>0.2</v>
      </c>
      <c r="C716">
        <v>1.4540000000000001E-2</v>
      </c>
      <c r="D716">
        <v>27.955413373822399</v>
      </c>
      <c r="E716">
        <v>28</v>
      </c>
      <c r="F716">
        <v>0.99840762049365706</v>
      </c>
      <c r="G716">
        <v>0.25647319513016997</v>
      </c>
      <c r="H716">
        <v>0.74352680354095402</v>
      </c>
      <c r="I716" s="1">
        <v>1.32887688929498E-9</v>
      </c>
      <c r="J716">
        <f t="shared" si="95"/>
        <v>0.59095801774656975</v>
      </c>
      <c r="K716">
        <f t="shared" si="96"/>
        <v>0.12870337089439871</v>
      </c>
      <c r="L716">
        <f t="shared" si="97"/>
        <v>8.8765152513946699</v>
      </c>
      <c r="M716" s="3">
        <f t="shared" si="98"/>
        <v>1.0000000000000009</v>
      </c>
      <c r="W716">
        <v>0.42813116920885402</v>
      </c>
      <c r="X716">
        <v>0.2</v>
      </c>
      <c r="Y716">
        <v>1.4540000000000001E-2</v>
      </c>
      <c r="Z716">
        <v>27.955413373822399</v>
      </c>
      <c r="AA716">
        <v>29</v>
      </c>
      <c r="AB716">
        <v>0.96397977151111702</v>
      </c>
      <c r="AC716">
        <v>0.25342997413364898</v>
      </c>
      <c r="AD716">
        <v>0.74657002396056305</v>
      </c>
      <c r="AE716" s="1">
        <v>1.90578765408544E-9</v>
      </c>
      <c r="AF716">
        <f t="shared" si="99"/>
        <v>0.596142020743057</v>
      </c>
      <c r="AG716">
        <f t="shared" si="100"/>
        <v>0.12692945171197673</v>
      </c>
      <c r="AH716">
        <f t="shared" si="101"/>
        <v>8.7199254907892154</v>
      </c>
      <c r="AI716" s="3">
        <f t="shared" si="102"/>
        <v>0.99999999999999967</v>
      </c>
    </row>
    <row r="717" spans="1:35" x14ac:dyDescent="0.25">
      <c r="A717">
        <v>0.42813116920885402</v>
      </c>
      <c r="B717">
        <v>0.2</v>
      </c>
      <c r="C717">
        <v>1.465E-2</v>
      </c>
      <c r="D717">
        <v>28.166905497008099</v>
      </c>
      <c r="E717">
        <v>29</v>
      </c>
      <c r="F717">
        <v>0.97127260334510701</v>
      </c>
      <c r="G717">
        <v>0.25406815685393802</v>
      </c>
      <c r="H717">
        <v>0.74593184162701598</v>
      </c>
      <c r="I717" s="1">
        <v>1.51904665995514E-9</v>
      </c>
      <c r="J717">
        <f t="shared" si="95"/>
        <v>0.59504976300637813</v>
      </c>
      <c r="K717">
        <f t="shared" si="96"/>
        <v>0.12730085370374578</v>
      </c>
      <c r="L717">
        <f t="shared" si="97"/>
        <v>8.8184288858805857</v>
      </c>
      <c r="M717" s="3">
        <f t="shared" si="98"/>
        <v>1.0000000000000007</v>
      </c>
      <c r="W717">
        <v>0.42813116920885402</v>
      </c>
      <c r="X717">
        <v>0.2</v>
      </c>
      <c r="Y717">
        <v>1.465E-2</v>
      </c>
      <c r="Z717">
        <v>28.166905497008099</v>
      </c>
      <c r="AA717">
        <v>29</v>
      </c>
      <c r="AB717">
        <v>0.97127260334510701</v>
      </c>
      <c r="AC717">
        <v>0.25406815685393802</v>
      </c>
      <c r="AD717">
        <v>0.74593184162701598</v>
      </c>
      <c r="AE717" s="1">
        <v>1.51904665995514E-9</v>
      </c>
      <c r="AF717">
        <f t="shared" si="99"/>
        <v>0.59504976300637813</v>
      </c>
      <c r="AG717">
        <f t="shared" si="100"/>
        <v>0.12730085370374578</v>
      </c>
      <c r="AH717">
        <f t="shared" si="101"/>
        <v>8.8184288858805857</v>
      </c>
      <c r="AI717" s="3">
        <f t="shared" si="102"/>
        <v>1.0000000000000007</v>
      </c>
    </row>
    <row r="718" spans="1:35" x14ac:dyDescent="0.25">
      <c r="A718">
        <v>0.42813116920885402</v>
      </c>
      <c r="B718">
        <v>0.2</v>
      </c>
      <c r="C718">
        <v>1.4760000000000001E-2</v>
      </c>
      <c r="D718">
        <v>28.378397620193802</v>
      </c>
      <c r="E718">
        <v>29</v>
      </c>
      <c r="F718">
        <v>0.978565435179098</v>
      </c>
      <c r="G718">
        <v>0.25470978536083699</v>
      </c>
      <c r="H718">
        <v>0.74529021343072999</v>
      </c>
      <c r="I718" s="1">
        <v>1.20843301375606E-9</v>
      </c>
      <c r="J718">
        <f t="shared" si="95"/>
        <v>0.59395437012636709</v>
      </c>
      <c r="K718">
        <f t="shared" si="96"/>
        <v>0.12767458154841047</v>
      </c>
      <c r="L718">
        <f t="shared" si="97"/>
        <v>8.9177774185392469</v>
      </c>
      <c r="M718" s="3">
        <f t="shared" si="98"/>
        <v>1</v>
      </c>
      <c r="W718">
        <v>0.42813116920885402</v>
      </c>
      <c r="X718">
        <v>0.2</v>
      </c>
      <c r="Y718">
        <v>1.4760000000000001E-2</v>
      </c>
      <c r="Z718">
        <v>28.378397620193802</v>
      </c>
      <c r="AA718">
        <v>29</v>
      </c>
      <c r="AB718">
        <v>0.978565435179098</v>
      </c>
      <c r="AC718">
        <v>0.25470978536083699</v>
      </c>
      <c r="AD718">
        <v>0.74529021343072999</v>
      </c>
      <c r="AE718" s="1">
        <v>1.20843301375606E-9</v>
      </c>
      <c r="AF718">
        <f t="shared" si="99"/>
        <v>0.59395437012636709</v>
      </c>
      <c r="AG718">
        <f t="shared" si="100"/>
        <v>0.12767458154841047</v>
      </c>
      <c r="AH718">
        <f t="shared" si="101"/>
        <v>8.9177774185392469</v>
      </c>
      <c r="AI718" s="3">
        <f t="shared" si="102"/>
        <v>1</v>
      </c>
    </row>
    <row r="719" spans="1:35" x14ac:dyDescent="0.25">
      <c r="A719">
        <v>0.42813116920885402</v>
      </c>
      <c r="B719">
        <v>0.2</v>
      </c>
      <c r="C719">
        <v>1.487E-2</v>
      </c>
      <c r="D719">
        <v>28.589889743379601</v>
      </c>
      <c r="E719">
        <v>29</v>
      </c>
      <c r="F719">
        <v>0.98585826701308799</v>
      </c>
      <c r="G719">
        <v>0.255354889464113</v>
      </c>
      <c r="H719">
        <v>0.74464510957645402</v>
      </c>
      <c r="I719" s="1">
        <v>9.5943224270990109E-10</v>
      </c>
      <c r="J719">
        <f t="shared" si="95"/>
        <v>0.59285582197936793</v>
      </c>
      <c r="K719">
        <f t="shared" si="96"/>
        <v>0.12805065835838678</v>
      </c>
      <c r="L719">
        <f t="shared" si="97"/>
        <v>9.0179856907109599</v>
      </c>
      <c r="M719" s="3">
        <f t="shared" si="98"/>
        <v>0.99999999999999922</v>
      </c>
      <c r="W719">
        <v>0.42813116920885402</v>
      </c>
      <c r="X719">
        <v>0.2</v>
      </c>
      <c r="Y719">
        <v>1.487E-2</v>
      </c>
      <c r="Z719">
        <v>28.589889743379601</v>
      </c>
      <c r="AA719">
        <v>29</v>
      </c>
      <c r="AB719">
        <v>0.98585826701308799</v>
      </c>
      <c r="AC719">
        <v>0.255354889464113</v>
      </c>
      <c r="AD719">
        <v>0.74464510957645402</v>
      </c>
      <c r="AE719" s="1">
        <v>9.5943224270990109E-10</v>
      </c>
      <c r="AF719">
        <f t="shared" si="99"/>
        <v>0.59285582197936793</v>
      </c>
      <c r="AG719">
        <f t="shared" si="100"/>
        <v>0.12805065835838678</v>
      </c>
      <c r="AH719">
        <f t="shared" si="101"/>
        <v>9.0179856907109599</v>
      </c>
      <c r="AI719" s="3">
        <f t="shared" si="102"/>
        <v>0.99999999999999922</v>
      </c>
    </row>
    <row r="720" spans="1:35" x14ac:dyDescent="0.25">
      <c r="A720">
        <v>0.42813116920885402</v>
      </c>
      <c r="B720">
        <v>0.2</v>
      </c>
      <c r="C720">
        <v>1.498E-2</v>
      </c>
      <c r="D720">
        <v>28.801381866565301</v>
      </c>
      <c r="E720">
        <v>29</v>
      </c>
      <c r="F720">
        <v>0.99315109884707897</v>
      </c>
      <c r="G720">
        <v>0.25600349933834599</v>
      </c>
      <c r="H720">
        <v>0.74399649990144801</v>
      </c>
      <c r="I720" s="1">
        <v>7.6020604255757105E-10</v>
      </c>
      <c r="J720">
        <f t="shared" si="95"/>
        <v>0.59175409823132563</v>
      </c>
      <c r="K720">
        <f t="shared" si="96"/>
        <v>0.12842910756845302</v>
      </c>
      <c r="L720">
        <f t="shared" si="97"/>
        <v>9.1190686826953193</v>
      </c>
      <c r="M720" s="3">
        <f t="shared" si="98"/>
        <v>1</v>
      </c>
      <c r="W720">
        <v>0.42813116920885402</v>
      </c>
      <c r="X720">
        <v>0.2</v>
      </c>
      <c r="Y720">
        <v>1.498E-2</v>
      </c>
      <c r="Z720">
        <v>28.801381866565301</v>
      </c>
      <c r="AA720">
        <v>29</v>
      </c>
      <c r="AB720">
        <v>0.99315109884707897</v>
      </c>
      <c r="AC720">
        <v>0.25600349933834599</v>
      </c>
      <c r="AD720">
        <v>0.74399649990144801</v>
      </c>
      <c r="AE720" s="1">
        <v>7.6020604255757105E-10</v>
      </c>
      <c r="AF720">
        <f t="shared" si="99"/>
        <v>0.59175409823132563</v>
      </c>
      <c r="AG720">
        <f t="shared" si="100"/>
        <v>0.12842910756845302</v>
      </c>
      <c r="AH720">
        <f t="shared" si="101"/>
        <v>9.1190686826953193</v>
      </c>
      <c r="AI720" s="3">
        <f t="shared" si="102"/>
        <v>1</v>
      </c>
    </row>
    <row r="721" spans="23:35" x14ac:dyDescent="0.25">
      <c r="W721" s="32" t="s">
        <v>31</v>
      </c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</row>
    <row r="722" spans="23:35" x14ac:dyDescent="0.25">
      <c r="W722" t="s">
        <v>18</v>
      </c>
      <c r="X722" t="s">
        <v>19</v>
      </c>
      <c r="Y722" t="s">
        <v>20</v>
      </c>
      <c r="Z722" t="s">
        <v>1</v>
      </c>
      <c r="AA722" t="s">
        <v>21</v>
      </c>
      <c r="AB722" t="s">
        <v>22</v>
      </c>
      <c r="AC722" t="s">
        <v>23</v>
      </c>
      <c r="AD722" t="s">
        <v>24</v>
      </c>
      <c r="AE722" t="s">
        <v>25</v>
      </c>
      <c r="AF722" s="2" t="s">
        <v>27</v>
      </c>
      <c r="AG722" s="2" t="s">
        <v>28</v>
      </c>
      <c r="AH722" s="2" t="s">
        <v>29</v>
      </c>
      <c r="AI722" t="s">
        <v>10</v>
      </c>
    </row>
    <row r="723" spans="23:35" x14ac:dyDescent="0.25">
      <c r="W723">
        <v>0.42813116920885402</v>
      </c>
      <c r="X723">
        <v>0.2</v>
      </c>
      <c r="Y723">
        <v>2E-3</v>
      </c>
      <c r="Z723">
        <v>3.8453113306495701</v>
      </c>
      <c r="AA723">
        <v>40</v>
      </c>
      <c r="AB723">
        <v>9.6132783266239294E-2</v>
      </c>
      <c r="AC723">
        <v>0.19229976196728299</v>
      </c>
      <c r="AD723">
        <v>0.67636130013633899</v>
      </c>
      <c r="AE723">
        <v>0.13133893789637699</v>
      </c>
      <c r="AF723">
        <f t="shared" ref="AF723" si="103">-LOG(AC723)</f>
        <v>0.71602125334009259</v>
      </c>
      <c r="AG723">
        <f t="shared" ref="AG723" si="104">-LOG(AD723)</f>
        <v>0.16982124971128937</v>
      </c>
      <c r="AH723">
        <f t="shared" ref="AH723" si="105">-LOG(AE723)</f>
        <v>0.8816065000600567</v>
      </c>
      <c r="AI723" s="3">
        <f t="shared" ref="AI723" si="106">AC723+AD723+AE723</f>
        <v>0.99999999999999889</v>
      </c>
    </row>
    <row r="724" spans="23:35" x14ac:dyDescent="0.25">
      <c r="W724">
        <v>0.42813116920885402</v>
      </c>
      <c r="X724">
        <v>0.2</v>
      </c>
      <c r="Y724">
        <v>2.1099999999999999E-3</v>
      </c>
      <c r="Z724">
        <v>4.0568034538353004</v>
      </c>
      <c r="AA724">
        <v>40</v>
      </c>
      <c r="AB724">
        <v>0.101420086345882</v>
      </c>
      <c r="AC724">
        <v>0.19327335541283</v>
      </c>
      <c r="AD724">
        <v>0.68941541479992996</v>
      </c>
      <c r="AE724">
        <v>0.117311229787243</v>
      </c>
      <c r="AF724">
        <f t="shared" ref="AF724:AF787" si="107">-LOG(AC724)</f>
        <v>0.71382801350777259</v>
      </c>
      <c r="AG724">
        <f t="shared" ref="AG724:AG787" si="108">-LOG(AD724)</f>
        <v>0.16151901032797542</v>
      </c>
      <c r="AH724">
        <f t="shared" ref="AH724:AH787" si="109">-LOG(AE724)</f>
        <v>0.93066041242671682</v>
      </c>
      <c r="AI724" s="3">
        <f t="shared" ref="AI724:AI787" si="110">AC724+AD724+AE724</f>
        <v>1.0000000000000029</v>
      </c>
    </row>
    <row r="725" spans="23:35" x14ac:dyDescent="0.25">
      <c r="W725">
        <v>0.42813116920885402</v>
      </c>
      <c r="X725">
        <v>0.2</v>
      </c>
      <c r="Y725">
        <v>2.2200000000000002E-3</v>
      </c>
      <c r="Z725">
        <v>4.2682955770210302</v>
      </c>
      <c r="AA725">
        <v>40</v>
      </c>
      <c r="AB725">
        <v>0.106707389425526</v>
      </c>
      <c r="AC725">
        <v>0.19410751437430199</v>
      </c>
      <c r="AD725">
        <v>0.70114378910895303</v>
      </c>
      <c r="AE725">
        <v>0.10474869651674699</v>
      </c>
      <c r="AF725">
        <f t="shared" si="107"/>
        <v>0.7119576516898164</v>
      </c>
      <c r="AG725">
        <f t="shared" si="108"/>
        <v>0.15419290869110633</v>
      </c>
      <c r="AH725">
        <f t="shared" si="109"/>
        <v>0.97985137264907751</v>
      </c>
      <c r="AI725" s="3">
        <f t="shared" si="110"/>
        <v>1.000000000000002</v>
      </c>
    </row>
    <row r="726" spans="23:35" x14ac:dyDescent="0.25">
      <c r="W726">
        <v>0.42813116920885402</v>
      </c>
      <c r="X726">
        <v>0.2</v>
      </c>
      <c r="Y726">
        <v>2.33E-3</v>
      </c>
      <c r="Z726">
        <v>4.4797877002067503</v>
      </c>
      <c r="AA726">
        <v>40</v>
      </c>
      <c r="AB726">
        <v>0.111994692505169</v>
      </c>
      <c r="AC726">
        <v>0.19482983366919099</v>
      </c>
      <c r="AD726">
        <v>0.71166894119622204</v>
      </c>
      <c r="AE726">
        <v>9.3501225134586502E-2</v>
      </c>
      <c r="AF726">
        <f t="shared" si="107"/>
        <v>0.71034454024050009</v>
      </c>
      <c r="AG726">
        <f t="shared" si="108"/>
        <v>0.1477219873295009</v>
      </c>
      <c r="AH726">
        <f t="shared" si="109"/>
        <v>1.0291826985851862</v>
      </c>
      <c r="AI726" s="3">
        <f t="shared" si="110"/>
        <v>0.99999999999999944</v>
      </c>
    </row>
    <row r="727" spans="23:35" x14ac:dyDescent="0.25">
      <c r="W727">
        <v>0.42813116920885402</v>
      </c>
      <c r="X727">
        <v>0.2</v>
      </c>
      <c r="Y727">
        <v>2.4399999999999999E-3</v>
      </c>
      <c r="Z727">
        <v>4.6912798233924802</v>
      </c>
      <c r="AA727">
        <v>40</v>
      </c>
      <c r="AB727">
        <v>0.117281995584812</v>
      </c>
      <c r="AC727">
        <v>0.19546253044703099</v>
      </c>
      <c r="AD727">
        <v>0.72110353092797297</v>
      </c>
      <c r="AE727">
        <v>8.3433938624996498E-2</v>
      </c>
      <c r="AF727">
        <f t="shared" si="107"/>
        <v>0.70893648317715996</v>
      </c>
      <c r="AG727">
        <f t="shared" si="108"/>
        <v>0.14200237788411788</v>
      </c>
      <c r="AH727">
        <f t="shared" si="109"/>
        <v>1.0786572544057775</v>
      </c>
      <c r="AI727" s="3">
        <f t="shared" si="110"/>
        <v>1.0000000000000004</v>
      </c>
    </row>
    <row r="728" spans="23:35" x14ac:dyDescent="0.25">
      <c r="W728">
        <v>0.42813116920885402</v>
      </c>
      <c r="X728">
        <v>0.2</v>
      </c>
      <c r="Y728">
        <v>2.5500000000000002E-3</v>
      </c>
      <c r="Z728">
        <v>4.90277194657821</v>
      </c>
      <c r="AA728">
        <v>40</v>
      </c>
      <c r="AB728">
        <v>0.122569298664455</v>
      </c>
      <c r="AC728">
        <v>0.19602348347248499</v>
      </c>
      <c r="AD728">
        <v>0.72955089659751504</v>
      </c>
      <c r="AE728">
        <v>7.4425619930001005E-2</v>
      </c>
      <c r="AF728">
        <f t="shared" si="107"/>
        <v>0.70769189735989768</v>
      </c>
      <c r="AG728">
        <f t="shared" si="108"/>
        <v>0.13694440446910158</v>
      </c>
      <c r="AH728">
        <f t="shared" si="109"/>
        <v>1.1282775391997824</v>
      </c>
      <c r="AI728" s="3">
        <f t="shared" si="110"/>
        <v>1.0000000000000011</v>
      </c>
    </row>
    <row r="729" spans="23:35" x14ac:dyDescent="0.25">
      <c r="W729">
        <v>0.42813116920885402</v>
      </c>
      <c r="X729">
        <v>0.2</v>
      </c>
      <c r="Y729">
        <v>2.66E-3</v>
      </c>
      <c r="Z729">
        <v>5.1142640697639301</v>
      </c>
      <c r="AA729">
        <v>40</v>
      </c>
      <c r="AB729">
        <v>0.12785660174409799</v>
      </c>
      <c r="AC729">
        <v>0.19652707277980699</v>
      </c>
      <c r="AD729">
        <v>0.73710561324161605</v>
      </c>
      <c r="AE729">
        <v>6.6367313978574899E-2</v>
      </c>
      <c r="AF729">
        <f t="shared" si="107"/>
        <v>0.70657761450481027</v>
      </c>
      <c r="AG729">
        <f t="shared" si="108"/>
        <v>0.13247028152773299</v>
      </c>
      <c r="AH729">
        <f t="shared" si="109"/>
        <v>1.1780457587914164</v>
      </c>
      <c r="AI729" s="3">
        <f t="shared" si="110"/>
        <v>0.99999999999999789</v>
      </c>
    </row>
    <row r="730" spans="23:35" x14ac:dyDescent="0.25">
      <c r="W730">
        <v>0.42813116920885402</v>
      </c>
      <c r="X730">
        <v>0.2</v>
      </c>
      <c r="Y730">
        <v>2.7699999999999999E-3</v>
      </c>
      <c r="Z730">
        <v>5.32575619294966</v>
      </c>
      <c r="AA730">
        <v>40</v>
      </c>
      <c r="AB730">
        <v>0.133143904823741</v>
      </c>
      <c r="AC730">
        <v>0.19698485798527199</v>
      </c>
      <c r="AD730">
        <v>0.74385405894738399</v>
      </c>
      <c r="AE730">
        <v>5.9161083067345001E-2</v>
      </c>
      <c r="AF730">
        <f t="shared" si="107"/>
        <v>0.70556715630634326</v>
      </c>
      <c r="AG730">
        <f t="shared" si="108"/>
        <v>0.12851226285601616</v>
      </c>
      <c r="AH730">
        <f t="shared" si="109"/>
        <v>1.2279638839336664</v>
      </c>
      <c r="AI730" s="3">
        <f t="shared" si="110"/>
        <v>1.0000000000000009</v>
      </c>
    </row>
    <row r="731" spans="23:35" x14ac:dyDescent="0.25">
      <c r="W731">
        <v>0.42813116920885402</v>
      </c>
      <c r="X731">
        <v>0.2</v>
      </c>
      <c r="Y731">
        <v>2.8800000000000002E-3</v>
      </c>
      <c r="Z731">
        <v>5.53724831613538</v>
      </c>
      <c r="AA731">
        <v>40</v>
      </c>
      <c r="AB731">
        <v>0.13843120790338501</v>
      </c>
      <c r="AC731">
        <v>0.197406126150619</v>
      </c>
      <c r="AD731">
        <v>0.74987497839028705</v>
      </c>
      <c r="AE731">
        <v>5.2718895459094098E-2</v>
      </c>
      <c r="AF731">
        <f t="shared" si="107"/>
        <v>0.70463937389472087</v>
      </c>
      <c r="AG731">
        <f t="shared" si="108"/>
        <v>0.12501113756988011</v>
      </c>
      <c r="AH731">
        <f t="shared" si="109"/>
        <v>1.278033697447537</v>
      </c>
      <c r="AI731" s="3">
        <f t="shared" si="110"/>
        <v>1.0000000000000002</v>
      </c>
    </row>
    <row r="732" spans="23:35" x14ac:dyDescent="0.25">
      <c r="W732">
        <v>0.42813116920885402</v>
      </c>
      <c r="X732">
        <v>0.2</v>
      </c>
      <c r="Y732">
        <v>2.99E-3</v>
      </c>
      <c r="Z732">
        <v>5.7487404393211099</v>
      </c>
      <c r="AA732">
        <v>40</v>
      </c>
      <c r="AB732">
        <v>0.14371851098302801</v>
      </c>
      <c r="AC732">
        <v>0.19779833415563999</v>
      </c>
      <c r="AD732">
        <v>0.75524003529324601</v>
      </c>
      <c r="AE732">
        <v>4.6961630551116101E-2</v>
      </c>
      <c r="AF732">
        <f t="shared" si="107"/>
        <v>0.70377737032255905</v>
      </c>
      <c r="AG732">
        <f t="shared" si="108"/>
        <v>0.12191499613837133</v>
      </c>
      <c r="AH732">
        <f t="shared" si="109"/>
        <v>1.3282568323937807</v>
      </c>
      <c r="AI732" s="3">
        <f t="shared" si="110"/>
        <v>1.000000000000002</v>
      </c>
    </row>
    <row r="733" spans="23:35" x14ac:dyDescent="0.25">
      <c r="W733">
        <v>0.42813116920885402</v>
      </c>
      <c r="X733">
        <v>0.2</v>
      </c>
      <c r="Y733">
        <v>3.0999999999999999E-3</v>
      </c>
      <c r="Z733">
        <v>5.9602325625068397</v>
      </c>
      <c r="AA733">
        <v>40</v>
      </c>
      <c r="AB733">
        <v>0.14900581406267099</v>
      </c>
      <c r="AC733">
        <v>0.19816746576104499</v>
      </c>
      <c r="AD733">
        <v>0.76001434755771302</v>
      </c>
      <c r="AE733">
        <v>4.1818186681243402E-2</v>
      </c>
      <c r="AF733">
        <f t="shared" si="107"/>
        <v>0.70296764450382854</v>
      </c>
      <c r="AG733">
        <f t="shared" si="108"/>
        <v>0.11917820902667163</v>
      </c>
      <c r="AH733">
        <f t="shared" si="109"/>
        <v>1.3786348029722866</v>
      </c>
      <c r="AI733" s="3">
        <f t="shared" si="110"/>
        <v>1.0000000000000016</v>
      </c>
    </row>
    <row r="734" spans="23:35" x14ac:dyDescent="0.25">
      <c r="W734">
        <v>0.42813116920885402</v>
      </c>
      <c r="X734">
        <v>0.2</v>
      </c>
      <c r="Y734">
        <v>3.2100000000000002E-3</v>
      </c>
      <c r="Z734">
        <v>6.1717246856925598</v>
      </c>
      <c r="AA734">
        <v>40</v>
      </c>
      <c r="AB734">
        <v>0.154293117142314</v>
      </c>
      <c r="AC734">
        <v>0.198518319689723</v>
      </c>
      <c r="AD734">
        <v>0.764257000531126</v>
      </c>
      <c r="AE734">
        <v>3.7224679779150303E-2</v>
      </c>
      <c r="AF734">
        <f t="shared" si="107"/>
        <v>0.70219940943970305</v>
      </c>
      <c r="AG734">
        <f t="shared" si="108"/>
        <v>0.11676057448199922</v>
      </c>
      <c r="AH734">
        <f t="shared" si="109"/>
        <v>1.4291690295259858</v>
      </c>
      <c r="AI734" s="3">
        <f t="shared" si="110"/>
        <v>0.99999999999999933</v>
      </c>
    </row>
    <row r="735" spans="23:35" x14ac:dyDescent="0.25">
      <c r="W735">
        <v>0.42813116920885402</v>
      </c>
      <c r="X735">
        <v>0.2</v>
      </c>
      <c r="Y735">
        <v>3.32E-3</v>
      </c>
      <c r="Z735">
        <v>6.3832168088782897</v>
      </c>
      <c r="AA735">
        <v>40</v>
      </c>
      <c r="AB735">
        <v>0.15958042022195701</v>
      </c>
      <c r="AC735">
        <v>0.19885474194171099</v>
      </c>
      <c r="AD735">
        <v>0.768021535281594</v>
      </c>
      <c r="AE735">
        <v>3.3123722776695098E-2</v>
      </c>
      <c r="AF735">
        <f t="shared" si="107"/>
        <v>0.70146404825575337</v>
      </c>
      <c r="AG735">
        <f t="shared" si="108"/>
        <v>0.1146266022043769</v>
      </c>
      <c r="AH735">
        <f t="shared" si="109"/>
        <v>1.4798608587676656</v>
      </c>
      <c r="AI735" s="3">
        <f t="shared" si="110"/>
        <v>1.0000000000000002</v>
      </c>
    </row>
    <row r="736" spans="23:35" x14ac:dyDescent="0.25">
      <c r="W736">
        <v>0.42813116920885402</v>
      </c>
      <c r="X736">
        <v>0.2</v>
      </c>
      <c r="Y736">
        <v>3.4299999999999999E-3</v>
      </c>
      <c r="Z736">
        <v>6.5947089320640204</v>
      </c>
      <c r="AA736">
        <v>40</v>
      </c>
      <c r="AB736">
        <v>0.16486772330159999</v>
      </c>
      <c r="AC736">
        <v>0.19917981304049301</v>
      </c>
      <c r="AD736">
        <v>0.77135640989093301</v>
      </c>
      <c r="AE736">
        <v>2.9463777068575E-2</v>
      </c>
      <c r="AF736">
        <f t="shared" si="107"/>
        <v>0.70075467961402294</v>
      </c>
      <c r="AG736">
        <f t="shared" si="108"/>
        <v>0.11274490718468577</v>
      </c>
      <c r="AH736">
        <f t="shared" si="109"/>
        <v>1.5307115801378703</v>
      </c>
      <c r="AI736" s="3">
        <f t="shared" si="110"/>
        <v>1.0000000000000011</v>
      </c>
    </row>
    <row r="737" spans="23:35" x14ac:dyDescent="0.25">
      <c r="W737">
        <v>0.42813116920885402</v>
      </c>
      <c r="X737">
        <v>0.2</v>
      </c>
      <c r="Y737">
        <v>3.5400000000000002E-3</v>
      </c>
      <c r="Z737">
        <v>6.8062010552497396</v>
      </c>
      <c r="AA737">
        <v>40</v>
      </c>
      <c r="AB737">
        <v>0.170155026381244</v>
      </c>
      <c r="AC737">
        <v>0.19949599887011299</v>
      </c>
      <c r="AD737">
        <v>0.77430543268895702</v>
      </c>
      <c r="AE737">
        <v>2.61985684409318E-2</v>
      </c>
      <c r="AF737">
        <f t="shared" si="107"/>
        <v>0.70006581018303093</v>
      </c>
      <c r="AG737">
        <f t="shared" si="108"/>
        <v>0.11108769362480791</v>
      </c>
      <c r="AH737">
        <f t="shared" si="109"/>
        <v>1.5817224390310061</v>
      </c>
      <c r="AI737" s="3">
        <f t="shared" si="110"/>
        <v>1.0000000000000018</v>
      </c>
    </row>
    <row r="738" spans="23:35" x14ac:dyDescent="0.25">
      <c r="W738">
        <v>0.42813116920885402</v>
      </c>
      <c r="X738">
        <v>0.2</v>
      </c>
      <c r="Y738">
        <v>3.65E-3</v>
      </c>
      <c r="Z738">
        <v>7.0176931784354704</v>
      </c>
      <c r="AA738">
        <v>40</v>
      </c>
      <c r="AB738">
        <v>0.175442329460887</v>
      </c>
      <c r="AC738">
        <v>0.19980527211183999</v>
      </c>
      <c r="AD738">
        <v>0.77690816706995702</v>
      </c>
      <c r="AE738">
        <v>2.32865608182036E-2</v>
      </c>
      <c r="AF738">
        <f t="shared" si="107"/>
        <v>0.69939305655612161</v>
      </c>
      <c r="AG738">
        <f t="shared" si="108"/>
        <v>0.10963031310616529</v>
      </c>
      <c r="AH738">
        <f t="shared" si="109"/>
        <v>1.6328946474879416</v>
      </c>
      <c r="AI738" s="3">
        <f t="shared" si="110"/>
        <v>1.0000000000000007</v>
      </c>
    </row>
    <row r="739" spans="23:35" x14ac:dyDescent="0.25">
      <c r="W739">
        <v>0.42813116920885402</v>
      </c>
      <c r="X739">
        <v>0.2</v>
      </c>
      <c r="Y739">
        <v>3.7599999999999999E-3</v>
      </c>
      <c r="Z739">
        <v>7.2291853016212002</v>
      </c>
      <c r="AA739">
        <v>40</v>
      </c>
      <c r="AB739">
        <v>0.18072963254053001</v>
      </c>
      <c r="AC739">
        <v>0.20010920995162601</v>
      </c>
      <c r="AD739">
        <v>0.77920030808807395</v>
      </c>
      <c r="AE739">
        <v>2.0690481960299299E-2</v>
      </c>
      <c r="AF739">
        <f t="shared" si="107"/>
        <v>0.69873292266252429</v>
      </c>
      <c r="AG739">
        <f t="shared" si="108"/>
        <v>0.10835088441367599</v>
      </c>
      <c r="AH739">
        <f t="shared" si="109"/>
        <v>1.6842293928402772</v>
      </c>
      <c r="AI739" s="3">
        <f t="shared" si="110"/>
        <v>0.99999999999999933</v>
      </c>
    </row>
    <row r="740" spans="23:35" x14ac:dyDescent="0.25">
      <c r="W740">
        <v>0.42813116920885402</v>
      </c>
      <c r="X740">
        <v>0.2</v>
      </c>
      <c r="Y740">
        <v>3.8700000000000002E-3</v>
      </c>
      <c r="Z740">
        <v>7.4406774248069203</v>
      </c>
      <c r="AA740">
        <v>40</v>
      </c>
      <c r="AB740">
        <v>0.18601693562017299</v>
      </c>
      <c r="AC740">
        <v>0.20040907264586399</v>
      </c>
      <c r="AD740">
        <v>0.78121403144909596</v>
      </c>
      <c r="AE740">
        <v>1.8376895905040599E-2</v>
      </c>
      <c r="AF740">
        <f t="shared" si="107"/>
        <v>0.69808262157302559</v>
      </c>
      <c r="AG740">
        <f t="shared" si="108"/>
        <v>0.10722996491543041</v>
      </c>
      <c r="AH740">
        <f t="shared" si="109"/>
        <v>1.7357278446996776</v>
      </c>
      <c r="AI740" s="3">
        <f t="shared" si="110"/>
        <v>1.0000000000000004</v>
      </c>
    </row>
    <row r="741" spans="23:35" x14ac:dyDescent="0.25">
      <c r="W741">
        <v>0.42813116920885402</v>
      </c>
      <c r="X741">
        <v>0.2</v>
      </c>
      <c r="Y741">
        <v>3.98E-3</v>
      </c>
      <c r="Z741">
        <v>7.6521695479926501</v>
      </c>
      <c r="AA741">
        <v>40</v>
      </c>
      <c r="AB741">
        <v>0.191304238699816</v>
      </c>
      <c r="AC741">
        <v>0.20070586665479201</v>
      </c>
      <c r="AD741">
        <v>0.78297831582633604</v>
      </c>
      <c r="AE741">
        <v>1.6315817518872799E-2</v>
      </c>
      <c r="AF741">
        <f t="shared" si="107"/>
        <v>0.69743993285099981</v>
      </c>
      <c r="AG741">
        <f t="shared" si="108"/>
        <v>0.10625026533333312</v>
      </c>
      <c r="AH741">
        <f t="shared" si="109"/>
        <v>1.7873911606109969</v>
      </c>
      <c r="AI741" s="3">
        <f t="shared" si="110"/>
        <v>1.0000000000000009</v>
      </c>
    </row>
    <row r="742" spans="23:35" x14ac:dyDescent="0.25">
      <c r="W742">
        <v>0.42813116920885402</v>
      </c>
      <c r="X742">
        <v>0.2</v>
      </c>
      <c r="Y742">
        <v>4.0899999999999999E-3</v>
      </c>
      <c r="Z742">
        <v>7.8636616711783702</v>
      </c>
      <c r="AA742">
        <v>40</v>
      </c>
      <c r="AB742">
        <v>0.19659154177945901</v>
      </c>
      <c r="AC742">
        <v>0.20100039534146899</v>
      </c>
      <c r="AD742">
        <v>0.78451923964821701</v>
      </c>
      <c r="AE742">
        <v>1.4480365010314101E-2</v>
      </c>
      <c r="AF742">
        <f t="shared" si="107"/>
        <v>0.69680308837826932</v>
      </c>
      <c r="AG742">
        <f t="shared" si="108"/>
        <v>0.10539640125410533</v>
      </c>
      <c r="AH742">
        <f t="shared" si="109"/>
        <v>1.8392204906273193</v>
      </c>
      <c r="AI742" s="3">
        <f t="shared" si="110"/>
        <v>1</v>
      </c>
    </row>
    <row r="743" spans="23:35" x14ac:dyDescent="0.25">
      <c r="W743">
        <v>0.42813116920885402</v>
      </c>
      <c r="X743">
        <v>0.2</v>
      </c>
      <c r="Y743">
        <v>4.1999999999999997E-3</v>
      </c>
      <c r="Z743">
        <v>8.0751537943641001</v>
      </c>
      <c r="AA743">
        <v>40</v>
      </c>
      <c r="AB743">
        <v>0.20187884485910301</v>
      </c>
      <c r="AC743">
        <v>0.20129329965804499</v>
      </c>
      <c r="AD743">
        <v>0.78586025365253498</v>
      </c>
      <c r="AE743">
        <v>1.28464466894204E-2</v>
      </c>
      <c r="AF743">
        <f t="shared" si="107"/>
        <v>0.69617068099792212</v>
      </c>
      <c r="AG743">
        <f t="shared" si="108"/>
        <v>0.10465467592429921</v>
      </c>
      <c r="AH743">
        <f t="shared" si="109"/>
        <v>1.8912169810158597</v>
      </c>
      <c r="AI743" s="3">
        <f t="shared" si="110"/>
        <v>1.0000000000000004</v>
      </c>
    </row>
    <row r="744" spans="23:35" x14ac:dyDescent="0.25">
      <c r="W744">
        <v>0.42813116920885402</v>
      </c>
      <c r="X744">
        <v>0.2</v>
      </c>
      <c r="Y744">
        <v>4.3099999999999996E-3</v>
      </c>
      <c r="Z744">
        <v>8.2866459175498299</v>
      </c>
      <c r="AA744">
        <v>40</v>
      </c>
      <c r="AB744">
        <v>0.20716614793874599</v>
      </c>
      <c r="AC744">
        <v>0.20158509077450701</v>
      </c>
      <c r="AD744">
        <v>0.78702243059207799</v>
      </c>
      <c r="AE744">
        <v>1.1392478633414501E-2</v>
      </c>
      <c r="AF744">
        <f t="shared" si="107"/>
        <v>0.69554159144179173</v>
      </c>
      <c r="AG744">
        <f t="shared" si="108"/>
        <v>0.10401288982194554</v>
      </c>
      <c r="AH744">
        <f t="shared" si="109"/>
        <v>1.943381777263739</v>
      </c>
      <c r="AI744" s="3">
        <f t="shared" si="110"/>
        <v>0.99999999999999956</v>
      </c>
    </row>
    <row r="745" spans="23:35" x14ac:dyDescent="0.25">
      <c r="W745">
        <v>0.42813116920885402</v>
      </c>
      <c r="X745">
        <v>0.2</v>
      </c>
      <c r="Y745">
        <v>4.4200000000000003E-3</v>
      </c>
      <c r="Z745">
        <v>8.4981380407355491</v>
      </c>
      <c r="AA745">
        <v>40</v>
      </c>
      <c r="AB745">
        <v>0.212453451018389</v>
      </c>
      <c r="AC745">
        <v>0.201876176227546</v>
      </c>
      <c r="AD745">
        <v>0.78802469352053806</v>
      </c>
      <c r="AE745">
        <v>1.0099130251915001E-2</v>
      </c>
      <c r="AF745">
        <f t="shared" si="107"/>
        <v>0.6949149299092453</v>
      </c>
      <c r="AG745">
        <f t="shared" si="108"/>
        <v>0.10346017325704478</v>
      </c>
      <c r="AH745">
        <f t="shared" si="109"/>
        <v>1.9957160265201905</v>
      </c>
      <c r="AI745" s="3">
        <f t="shared" si="110"/>
        <v>0.999999999999999</v>
      </c>
    </row>
    <row r="746" spans="23:35" x14ac:dyDescent="0.25">
      <c r="W746">
        <v>0.42813116920885402</v>
      </c>
      <c r="X746">
        <v>0.2</v>
      </c>
      <c r="Y746">
        <v>4.5300000000000002E-3</v>
      </c>
      <c r="Z746">
        <v>8.7096301639212808</v>
      </c>
      <c r="AA746">
        <v>40</v>
      </c>
      <c r="AB746">
        <v>0.21774075409803201</v>
      </c>
      <c r="AC746">
        <v>0.20216688086172799</v>
      </c>
      <c r="AD746">
        <v>0.78888402409680802</v>
      </c>
      <c r="AE746">
        <v>8.9490950414656892E-3</v>
      </c>
      <c r="AF746">
        <f t="shared" si="107"/>
        <v>0.69428998938343223</v>
      </c>
      <c r="AG746">
        <f t="shared" si="108"/>
        <v>0.10298683886529689</v>
      </c>
      <c r="AH746">
        <f t="shared" si="109"/>
        <v>2.0482208795856209</v>
      </c>
      <c r="AI746" s="3">
        <f t="shared" si="110"/>
        <v>1.0000000000000018</v>
      </c>
    </row>
    <row r="747" spans="23:35" x14ac:dyDescent="0.25">
      <c r="W747">
        <v>0.42813116920885402</v>
      </c>
      <c r="X747">
        <v>0.2</v>
      </c>
      <c r="Y747">
        <v>4.64E-3</v>
      </c>
      <c r="Z747">
        <v>8.9211222871070106</v>
      </c>
      <c r="AA747">
        <v>40</v>
      </c>
      <c r="AB747">
        <v>0.22302805717767499</v>
      </c>
      <c r="AC747">
        <v>0.202457463588257</v>
      </c>
      <c r="AD747">
        <v>0.78961565232818198</v>
      </c>
      <c r="AE747">
        <v>7.9268840835626502E-3</v>
      </c>
      <c r="AF747">
        <f t="shared" si="107"/>
        <v>0.69366620834754356</v>
      </c>
      <c r="AG747">
        <f t="shared" si="108"/>
        <v>0.10258425135617134</v>
      </c>
      <c r="AH747">
        <f t="shared" si="109"/>
        <v>2.1008974925366601</v>
      </c>
      <c r="AI747" s="3">
        <f t="shared" si="110"/>
        <v>1.0000000000000016</v>
      </c>
    </row>
    <row r="748" spans="23:35" x14ac:dyDescent="0.25">
      <c r="W748">
        <v>0.42813116920885402</v>
      </c>
      <c r="X748">
        <v>0.2</v>
      </c>
      <c r="Y748">
        <v>4.7499999999999999E-3</v>
      </c>
      <c r="Z748">
        <v>9.1326144102927405</v>
      </c>
      <c r="AA748">
        <v>40</v>
      </c>
      <c r="AB748">
        <v>0.228315360257318</v>
      </c>
      <c r="AC748">
        <v>0.202748130787062</v>
      </c>
      <c r="AD748">
        <v>0.79023322913560901</v>
      </c>
      <c r="AE748">
        <v>7.0186400773298097E-3</v>
      </c>
      <c r="AF748">
        <f t="shared" si="107"/>
        <v>0.69304314102608655</v>
      </c>
      <c r="AG748">
        <f t="shared" si="108"/>
        <v>0.10224471228199081</v>
      </c>
      <c r="AH748">
        <f t="shared" si="109"/>
        <v>2.1537470280589983</v>
      </c>
      <c r="AI748" s="3">
        <f t="shared" si="110"/>
        <v>1.0000000000000009</v>
      </c>
    </row>
    <row r="749" spans="23:35" x14ac:dyDescent="0.25">
      <c r="W749">
        <v>0.42813116920885402</v>
      </c>
      <c r="X749">
        <v>0.2</v>
      </c>
      <c r="Y749">
        <v>4.8599999999999997E-3</v>
      </c>
      <c r="Z749">
        <v>9.3441065334784597</v>
      </c>
      <c r="AA749">
        <v>40</v>
      </c>
      <c r="AB749">
        <v>0.233602663336961</v>
      </c>
      <c r="AC749">
        <v>0.20303904701678699</v>
      </c>
      <c r="AD749">
        <v>0.79074898307235397</v>
      </c>
      <c r="AE749">
        <v>6.2119699108591003E-3</v>
      </c>
      <c r="AF749">
        <f t="shared" si="107"/>
        <v>0.69242043364733163</v>
      </c>
      <c r="AG749">
        <f t="shared" si="108"/>
        <v>0.10196135792801463</v>
      </c>
      <c r="AH749">
        <f t="shared" si="109"/>
        <v>2.2067706565461038</v>
      </c>
      <c r="AI749" s="3">
        <f t="shared" si="110"/>
        <v>1</v>
      </c>
    </row>
    <row r="750" spans="23:35" x14ac:dyDescent="0.25">
      <c r="W750">
        <v>0.42813116920885402</v>
      </c>
      <c r="X750">
        <v>0.2</v>
      </c>
      <c r="Y750">
        <v>4.9699999999999996E-3</v>
      </c>
      <c r="Z750">
        <v>9.5555986566641895</v>
      </c>
      <c r="AA750">
        <v>40</v>
      </c>
      <c r="AB750">
        <v>0.23888996641660501</v>
      </c>
      <c r="AC750">
        <v>0.20333034356722801</v>
      </c>
      <c r="AD750">
        <v>0.79117386246587396</v>
      </c>
      <c r="AE750">
        <v>5.4957939668978002E-3</v>
      </c>
      <c r="AF750">
        <f t="shared" si="107"/>
        <v>0.69179780552103209</v>
      </c>
      <c r="AG750">
        <f t="shared" si="108"/>
        <v>0.10172806869897597</v>
      </c>
      <c r="AH750">
        <f t="shared" si="109"/>
        <v>2.259969557010479</v>
      </c>
      <c r="AI750" s="3">
        <f t="shared" si="110"/>
        <v>0.99999999999999978</v>
      </c>
    </row>
    <row r="751" spans="23:35" x14ac:dyDescent="0.25">
      <c r="W751">
        <v>0.42813116920885402</v>
      </c>
      <c r="X751">
        <v>0.2</v>
      </c>
      <c r="Y751">
        <v>5.0800000000000003E-3</v>
      </c>
      <c r="Z751">
        <v>9.7670907798499105</v>
      </c>
      <c r="AA751">
        <v>40</v>
      </c>
      <c r="AB751">
        <v>0.24417726949624799</v>
      </c>
      <c r="AC751">
        <v>0.20362212528385101</v>
      </c>
      <c r="AD751">
        <v>0.79151766418471803</v>
      </c>
      <c r="AE751">
        <v>4.8602105314304103E-3</v>
      </c>
      <c r="AF751">
        <f t="shared" si="107"/>
        <v>0.69117503396482605</v>
      </c>
      <c r="AG751">
        <f t="shared" si="108"/>
        <v>0.10153938860661793</v>
      </c>
      <c r="AH751">
        <f t="shared" si="109"/>
        <v>2.313344917845082</v>
      </c>
      <c r="AI751" s="3">
        <f t="shared" si="110"/>
        <v>0.99999999999999944</v>
      </c>
    </row>
    <row r="752" spans="23:35" x14ac:dyDescent="0.25">
      <c r="W752">
        <v>0.42813116920885402</v>
      </c>
      <c r="X752">
        <v>0.2</v>
      </c>
      <c r="Y752">
        <v>5.1900000000000002E-3</v>
      </c>
      <c r="Z752">
        <v>9.9785829030356403</v>
      </c>
      <c r="AA752">
        <v>40</v>
      </c>
      <c r="AB752">
        <v>0.249464572575891</v>
      </c>
      <c r="AC752">
        <v>0.20391447600946599</v>
      </c>
      <c r="AD752">
        <v>0.79178915016071105</v>
      </c>
      <c r="AE752">
        <v>4.2963738298249796E-3</v>
      </c>
      <c r="AF752">
        <f t="shared" si="107"/>
        <v>0.69055194230488037</v>
      </c>
      <c r="AG752">
        <f t="shared" si="108"/>
        <v>0.10139045365430782</v>
      </c>
      <c r="AH752">
        <f t="shared" si="109"/>
        <v>2.3668979374652102</v>
      </c>
      <c r="AI752" s="3">
        <f t="shared" si="110"/>
        <v>1.000000000000002</v>
      </c>
    </row>
    <row r="753" spans="23:35" x14ac:dyDescent="0.25">
      <c r="W753">
        <v>0.42813116920885402</v>
      </c>
      <c r="X753">
        <v>0.2</v>
      </c>
      <c r="Y753">
        <v>5.3E-3</v>
      </c>
      <c r="Z753">
        <v>10.1900750262214</v>
      </c>
      <c r="AA753">
        <v>40</v>
      </c>
      <c r="AB753">
        <v>0.25475187565553398</v>
      </c>
      <c r="AC753">
        <v>0.204207462920032</v>
      </c>
      <c r="AD753">
        <v>0.79199615272361201</v>
      </c>
      <c r="AE753">
        <v>3.7963843563569798E-3</v>
      </c>
      <c r="AF753">
        <f t="shared" si="107"/>
        <v>0.68992839033057907</v>
      </c>
      <c r="AG753">
        <f t="shared" si="108"/>
        <v>0.10127692807586496</v>
      </c>
      <c r="AH753">
        <f t="shared" si="109"/>
        <v>2.4206298248551974</v>
      </c>
      <c r="AI753" s="3">
        <f t="shared" si="110"/>
        <v>1.0000000000000009</v>
      </c>
    </row>
    <row r="754" spans="23:35" x14ac:dyDescent="0.25">
      <c r="W754">
        <v>0.42813116920885402</v>
      </c>
      <c r="X754">
        <v>0.2</v>
      </c>
      <c r="Y754">
        <v>5.4099999999999999E-3</v>
      </c>
      <c r="Z754">
        <v>10.4015671494071</v>
      </c>
      <c r="AA754">
        <v>40</v>
      </c>
      <c r="AB754">
        <v>0.26003917873517701</v>
      </c>
      <c r="AC754">
        <v>0.20450113997674399</v>
      </c>
      <c r="AD754">
        <v>0.792145669732638</v>
      </c>
      <c r="AE754">
        <v>3.35319029061901E-3</v>
      </c>
      <c r="AF754">
        <f t="shared" si="107"/>
        <v>0.68930426670686185</v>
      </c>
      <c r="AG754">
        <f t="shared" si="108"/>
        <v>0.10119494752179714</v>
      </c>
      <c r="AH754">
        <f t="shared" si="109"/>
        <v>2.4745418000394728</v>
      </c>
      <c r="AI754" s="3">
        <f t="shared" si="110"/>
        <v>1.0000000000000011</v>
      </c>
    </row>
    <row r="755" spans="23:35" x14ac:dyDescent="0.25">
      <c r="W755">
        <v>0.42813116920885402</v>
      </c>
      <c r="X755">
        <v>0.2</v>
      </c>
      <c r="Y755">
        <v>5.5199999999999997E-3</v>
      </c>
      <c r="Z755">
        <v>10.6130592725928</v>
      </c>
      <c r="AA755">
        <v>40</v>
      </c>
      <c r="AB755">
        <v>0.26532648181481999</v>
      </c>
      <c r="AC755">
        <v>0.20479555067244101</v>
      </c>
      <c r="AD755">
        <v>0.79224395041764595</v>
      </c>
      <c r="AE755">
        <v>2.9604989099129399E-3</v>
      </c>
      <c r="AF755">
        <f t="shared" si="107"/>
        <v>0.68867948294717063</v>
      </c>
      <c r="AG755">
        <f t="shared" si="108"/>
        <v>0.10114106840180224</v>
      </c>
      <c r="AH755">
        <f t="shared" si="109"/>
        <v>2.5286350944937803</v>
      </c>
      <c r="AI755" s="3">
        <f t="shared" si="110"/>
        <v>0.99999999999999989</v>
      </c>
    </row>
    <row r="756" spans="23:35" x14ac:dyDescent="0.25">
      <c r="W756">
        <v>0.42813116920885402</v>
      </c>
      <c r="X756">
        <v>0.2</v>
      </c>
      <c r="Y756">
        <v>5.6299999999999996E-3</v>
      </c>
      <c r="Z756">
        <v>10.824551395778499</v>
      </c>
      <c r="AA756">
        <v>40</v>
      </c>
      <c r="AB756">
        <v>0.27061378489446403</v>
      </c>
      <c r="AC756">
        <v>0.20509073021493601</v>
      </c>
      <c r="AD756">
        <v>0.79229657277367305</v>
      </c>
      <c r="AE756">
        <v>2.6126970113905198E-3</v>
      </c>
      <c r="AF756">
        <f t="shared" si="107"/>
        <v>0.68805396862958934</v>
      </c>
      <c r="AG756">
        <f t="shared" si="108"/>
        <v>0.1011122226909842</v>
      </c>
      <c r="AH756">
        <f t="shared" si="109"/>
        <v>2.5829109515090942</v>
      </c>
      <c r="AI756" s="3">
        <f t="shared" si="110"/>
        <v>0.99999999999999967</v>
      </c>
    </row>
    <row r="757" spans="23:35" x14ac:dyDescent="0.25">
      <c r="W757">
        <v>0.42813116920885402</v>
      </c>
      <c r="X757">
        <v>0.2</v>
      </c>
      <c r="Y757">
        <v>5.7400000000000003E-3</v>
      </c>
      <c r="Z757">
        <v>11.0360435189643</v>
      </c>
      <c r="AA757">
        <v>40</v>
      </c>
      <c r="AB757">
        <v>0.27590108797410701</v>
      </c>
      <c r="AC757">
        <v>0.205386707261381</v>
      </c>
      <c r="AD757">
        <v>0.79230851328611396</v>
      </c>
      <c r="AE757">
        <v>2.3047794525050801E-3</v>
      </c>
      <c r="AF757">
        <f t="shared" si="107"/>
        <v>0.68742766760262686</v>
      </c>
      <c r="AG757">
        <f t="shared" si="108"/>
        <v>0.10110567759188045</v>
      </c>
      <c r="AH757">
        <f t="shared" si="109"/>
        <v>2.6373706265184444</v>
      </c>
      <c r="AI757" s="3">
        <f t="shared" si="110"/>
        <v>1</v>
      </c>
    </row>
    <row r="758" spans="23:35" x14ac:dyDescent="0.25">
      <c r="W758">
        <v>0.42813116920885402</v>
      </c>
      <c r="X758">
        <v>0.2</v>
      </c>
      <c r="Y758">
        <v>5.8500000000000002E-3</v>
      </c>
      <c r="Z758">
        <v>11.24753564215</v>
      </c>
      <c r="AA758">
        <v>40</v>
      </c>
      <c r="AB758">
        <v>0.28118839105374999</v>
      </c>
      <c r="AC758">
        <v>0.205683505294945</v>
      </c>
      <c r="AD758">
        <v>0.79228420970085001</v>
      </c>
      <c r="AE758">
        <v>2.0322850042059099E-3</v>
      </c>
      <c r="AF758">
        <f t="shared" si="107"/>
        <v>0.68680053497818649</v>
      </c>
      <c r="AG758">
        <f t="shared" si="108"/>
        <v>0.10111899951721599</v>
      </c>
      <c r="AH758">
        <f t="shared" si="109"/>
        <v>2.6920153873947674</v>
      </c>
      <c r="AI758" s="3">
        <f t="shared" si="110"/>
        <v>1.0000000000000009</v>
      </c>
    </row>
    <row r="759" spans="23:35" x14ac:dyDescent="0.25">
      <c r="W759">
        <v>0.42813116920885402</v>
      </c>
      <c r="X759">
        <v>0.2</v>
      </c>
      <c r="Y759">
        <v>5.96E-3</v>
      </c>
      <c r="Z759">
        <v>11.4590277653357</v>
      </c>
      <c r="AA759">
        <v>40</v>
      </c>
      <c r="AB759">
        <v>0.28647569413339302</v>
      </c>
      <c r="AC759">
        <v>0.20598114371671</v>
      </c>
      <c r="AD759">
        <v>0.79222761749420401</v>
      </c>
      <c r="AE759">
        <v>1.7912387890860399E-3</v>
      </c>
      <c r="AF759">
        <f t="shared" si="107"/>
        <v>0.68617253475028672</v>
      </c>
      <c r="AG759">
        <f t="shared" si="108"/>
        <v>0.10115002192128228</v>
      </c>
      <c r="AH759">
        <f t="shared" si="109"/>
        <v>2.7468465147262426</v>
      </c>
      <c r="AI759" s="3">
        <f t="shared" si="110"/>
        <v>1</v>
      </c>
    </row>
    <row r="760" spans="23:35" x14ac:dyDescent="0.25">
      <c r="W760">
        <v>0.42813116920885402</v>
      </c>
      <c r="X760">
        <v>0.2</v>
      </c>
      <c r="Y760">
        <v>6.0699999999999999E-3</v>
      </c>
      <c r="Z760">
        <v>11.670519888521399</v>
      </c>
      <c r="AA760">
        <v>40</v>
      </c>
      <c r="AB760">
        <v>0.291762997213036</v>
      </c>
      <c r="AC760">
        <v>0.20627963871105301</v>
      </c>
      <c r="AD760">
        <v>0.79214226064180604</v>
      </c>
      <c r="AE760">
        <v>1.5781006471415201E-3</v>
      </c>
      <c r="AF760">
        <f t="shared" si="107"/>
        <v>0.68554363791072448</v>
      </c>
      <c r="AG760">
        <f t="shared" si="108"/>
        <v>0.10119681656252924</v>
      </c>
      <c r="AH760">
        <f t="shared" si="109"/>
        <v>2.8018653020744559</v>
      </c>
      <c r="AI760" s="3">
        <f t="shared" si="110"/>
        <v>1.0000000000000007</v>
      </c>
    </row>
    <row r="761" spans="23:35" x14ac:dyDescent="0.25">
      <c r="W761">
        <v>0.42813116920885402</v>
      </c>
      <c r="X761">
        <v>0.2</v>
      </c>
      <c r="Y761">
        <v>6.1799999999999997E-3</v>
      </c>
      <c r="Z761">
        <v>11.8820120117072</v>
      </c>
      <c r="AA761">
        <v>40</v>
      </c>
      <c r="AB761">
        <v>0.29705030029267998</v>
      </c>
      <c r="AC761">
        <v>0.206579003930945</v>
      </c>
      <c r="AD761">
        <v>0.79203127723345401</v>
      </c>
      <c r="AE761">
        <v>1.38971883560149E-3</v>
      </c>
      <c r="AF761">
        <f t="shared" si="107"/>
        <v>0.68491382095920483</v>
      </c>
      <c r="AG761">
        <f t="shared" si="108"/>
        <v>0.10125766782756629</v>
      </c>
      <c r="AH761">
        <f t="shared" si="109"/>
        <v>2.8570730562194684</v>
      </c>
      <c r="AI761" s="3">
        <f t="shared" si="110"/>
        <v>1.0000000000000004</v>
      </c>
    </row>
    <row r="762" spans="23:35" x14ac:dyDescent="0.25">
      <c r="W762">
        <v>0.42813116920885402</v>
      </c>
      <c r="X762">
        <v>0.2</v>
      </c>
      <c r="Y762">
        <v>6.2899999999999996E-3</v>
      </c>
      <c r="Z762">
        <v>12.0935041348929</v>
      </c>
      <c r="AA762">
        <v>40</v>
      </c>
      <c r="AB762">
        <v>0.30233760337232302</v>
      </c>
      <c r="AC762">
        <v>0.20687925104023899</v>
      </c>
      <c r="AD762">
        <v>0.79189746043270404</v>
      </c>
      <c r="AE762">
        <v>1.22328852705716E-3</v>
      </c>
      <c r="AF762">
        <f t="shared" si="107"/>
        <v>0.68428306472624956</v>
      </c>
      <c r="AG762">
        <f t="shared" si="108"/>
        <v>0.10133104978839308</v>
      </c>
      <c r="AH762">
        <f t="shared" si="109"/>
        <v>2.912471097395255</v>
      </c>
      <c r="AI762" s="3">
        <f t="shared" si="110"/>
        <v>1.0000000000000002</v>
      </c>
    </row>
    <row r="763" spans="23:35" x14ac:dyDescent="0.25">
      <c r="W763">
        <v>0.42813116920885402</v>
      </c>
      <c r="X763">
        <v>0.2</v>
      </c>
      <c r="Y763">
        <v>6.4000000000000003E-3</v>
      </c>
      <c r="Z763">
        <v>12.304996258078599</v>
      </c>
      <c r="AA763">
        <v>40</v>
      </c>
      <c r="AB763">
        <v>0.307624906451966</v>
      </c>
      <c r="AC763">
        <v>0.20718039014245199</v>
      </c>
      <c r="AD763">
        <v>0.79174329523513098</v>
      </c>
      <c r="AE763">
        <v>1.07631462241733E-3</v>
      </c>
      <c r="AF763">
        <f t="shared" si="107"/>
        <v>0.68365135344397265</v>
      </c>
      <c r="AG763">
        <f t="shared" si="108"/>
        <v>0.10141560570119007</v>
      </c>
      <c r="AH763">
        <f t="shared" si="109"/>
        <v>2.9680607595181128</v>
      </c>
      <c r="AI763" s="3">
        <f t="shared" si="110"/>
        <v>1.0000000000000002</v>
      </c>
    </row>
    <row r="764" spans="23:35" x14ac:dyDescent="0.25">
      <c r="W764">
        <v>0.42813116920885402</v>
      </c>
      <c r="X764">
        <v>0.2</v>
      </c>
      <c r="Y764">
        <v>6.5100000000000002E-3</v>
      </c>
      <c r="Z764">
        <v>12.5164883812644</v>
      </c>
      <c r="AA764">
        <v>40</v>
      </c>
      <c r="AB764">
        <v>0.31291220953160898</v>
      </c>
      <c r="AC764">
        <v>0.20748243011953399</v>
      </c>
      <c r="AD764">
        <v>0.79157099143791398</v>
      </c>
      <c r="AE764">
        <v>9.4657844255197196E-4</v>
      </c>
      <c r="AF764">
        <f t="shared" si="107"/>
        <v>0.68301867401311911</v>
      </c>
      <c r="AG764">
        <f t="shared" si="108"/>
        <v>0.10151012968706903</v>
      </c>
      <c r="AH764">
        <f t="shared" si="109"/>
        <v>3.0238433904103132</v>
      </c>
      <c r="AI764" s="3">
        <f t="shared" si="110"/>
        <v>1</v>
      </c>
    </row>
    <row r="765" spans="23:35" x14ac:dyDescent="0.25">
      <c r="W765">
        <v>0.42813116920885402</v>
      </c>
      <c r="X765">
        <v>0.2</v>
      </c>
      <c r="Y765">
        <v>6.62E-3</v>
      </c>
      <c r="Z765">
        <v>12.7279805044501</v>
      </c>
      <c r="AA765">
        <v>40</v>
      </c>
      <c r="AB765">
        <v>0.31819951261125201</v>
      </c>
      <c r="AC765">
        <v>0.207785378899323</v>
      </c>
      <c r="AD765">
        <v>0.79138251319536002</v>
      </c>
      <c r="AE765">
        <v>8.3210790531665899E-4</v>
      </c>
      <c r="AF765">
        <f t="shared" si="107"/>
        <v>0.68238501542535979</v>
      </c>
      <c r="AG765">
        <f t="shared" si="108"/>
        <v>0.10161355036347834</v>
      </c>
      <c r="AH765">
        <f t="shared" si="109"/>
        <v>3.0798203520206298</v>
      </c>
      <c r="AI765" s="3">
        <f t="shared" si="110"/>
        <v>0.99999999999999967</v>
      </c>
    </row>
    <row r="766" spans="23:35" x14ac:dyDescent="0.25">
      <c r="W766">
        <v>0.42813116920885402</v>
      </c>
      <c r="X766">
        <v>0.2</v>
      </c>
      <c r="Y766">
        <v>6.7299999999999999E-3</v>
      </c>
      <c r="Z766">
        <v>12.9394726276358</v>
      </c>
      <c r="AA766">
        <v>40</v>
      </c>
      <c r="AB766">
        <v>0.32348681569089499</v>
      </c>
      <c r="AC766">
        <v>0.20808924366652201</v>
      </c>
      <c r="AD766">
        <v>0.79117960550008404</v>
      </c>
      <c r="AE766">
        <v>7.3115083339443101E-4</v>
      </c>
      <c r="AF766">
        <f t="shared" si="107"/>
        <v>0.68175036830835345</v>
      </c>
      <c r="AG766">
        <f t="shared" si="108"/>
        <v>0.10172491621994101</v>
      </c>
      <c r="AH766">
        <f t="shared" si="109"/>
        <v>3.1359930206432289</v>
      </c>
      <c r="AI766" s="3">
        <f t="shared" si="110"/>
        <v>1.0000000000000004</v>
      </c>
    </row>
    <row r="767" spans="23:35" x14ac:dyDescent="0.25">
      <c r="W767">
        <v>0.42813116920885402</v>
      </c>
      <c r="X767">
        <v>0.2</v>
      </c>
      <c r="Y767">
        <v>6.8399999999999997E-3</v>
      </c>
      <c r="Z767">
        <v>13.150964750821499</v>
      </c>
      <c r="AA767">
        <v>40</v>
      </c>
      <c r="AB767">
        <v>0.32877411877053803</v>
      </c>
      <c r="AC767">
        <v>0.20839403102901499</v>
      </c>
      <c r="AD767">
        <v>0.79096381789755499</v>
      </c>
      <c r="AE767">
        <v>6.4215107342970002E-4</v>
      </c>
      <c r="AF767">
        <f t="shared" si="107"/>
        <v>0.68111472456774447</v>
      </c>
      <c r="AG767">
        <f t="shared" si="108"/>
        <v>0.10184338255394927</v>
      </c>
      <c r="AH767">
        <f t="shared" si="109"/>
        <v>3.1923627871360067</v>
      </c>
      <c r="AI767" s="3">
        <f t="shared" si="110"/>
        <v>0.99999999999999967</v>
      </c>
    </row>
    <row r="768" spans="23:35" x14ac:dyDescent="0.25">
      <c r="W768">
        <v>0.42813116920885402</v>
      </c>
      <c r="X768">
        <v>0.2</v>
      </c>
      <c r="Y768">
        <v>6.9499999999999996E-3</v>
      </c>
      <c r="Z768">
        <v>13.3624568740073</v>
      </c>
      <c r="AA768">
        <v>40</v>
      </c>
      <c r="AB768">
        <v>0.33406142185018201</v>
      </c>
      <c r="AC768">
        <v>0.20869974714887099</v>
      </c>
      <c r="AD768">
        <v>0.79073652571252595</v>
      </c>
      <c r="AE768">
        <v>5.6372713860440896E-4</v>
      </c>
      <c r="AF768">
        <f t="shared" si="107"/>
        <v>0.68047807710568442</v>
      </c>
      <c r="AG768">
        <f t="shared" si="108"/>
        <v>0.10196819980244529</v>
      </c>
      <c r="AH768">
        <f t="shared" si="109"/>
        <v>3.2489310571393006</v>
      </c>
      <c r="AI768" s="3">
        <f t="shared" si="110"/>
        <v>1.0000000000000013</v>
      </c>
    </row>
    <row r="769" spans="23:35" x14ac:dyDescent="0.25">
      <c r="W769">
        <v>0.42813116920885402</v>
      </c>
      <c r="X769">
        <v>0.2</v>
      </c>
      <c r="Y769">
        <v>7.0600000000000003E-3</v>
      </c>
      <c r="Z769">
        <v>13.573948997193</v>
      </c>
      <c r="AA769">
        <v>40</v>
      </c>
      <c r="AB769">
        <v>0.33934872492982499</v>
      </c>
      <c r="AC769">
        <v>0.20900639784545899</v>
      </c>
      <c r="AD769">
        <v>0.790498949039107</v>
      </c>
      <c r="AE769">
        <v>4.9465311543415796E-4</v>
      </c>
      <c r="AF769">
        <f t="shared" si="107"/>
        <v>0.67984041959970332</v>
      </c>
      <c r="AG769">
        <f t="shared" si="108"/>
        <v>0.10209870312180369</v>
      </c>
      <c r="AH769">
        <f t="shared" si="109"/>
        <v>3.3056992512957546</v>
      </c>
      <c r="AI769" s="3">
        <f t="shared" si="110"/>
        <v>1.0000000000000002</v>
      </c>
    </row>
    <row r="770" spans="23:35" x14ac:dyDescent="0.25">
      <c r="W770">
        <v>0.42813116920885402</v>
      </c>
      <c r="X770">
        <v>0.2</v>
      </c>
      <c r="Y770">
        <v>7.1700000000000002E-3</v>
      </c>
      <c r="Z770">
        <v>13.7854411203787</v>
      </c>
      <c r="AA770">
        <v>40</v>
      </c>
      <c r="AB770">
        <v>0.34463602800946802</v>
      </c>
      <c r="AC770">
        <v>0.20931398867656301</v>
      </c>
      <c r="AD770">
        <v>0.79025216972201096</v>
      </c>
      <c r="AE770">
        <v>4.3384160142608501E-4</v>
      </c>
      <c r="AF770">
        <f t="shared" si="107"/>
        <v>0.67920174632911234</v>
      </c>
      <c r="AG770">
        <f t="shared" si="108"/>
        <v>0.10223430308470911</v>
      </c>
      <c r="AH770">
        <f t="shared" si="109"/>
        <v>3.3626688054718539</v>
      </c>
      <c r="AI770" s="3">
        <f t="shared" si="110"/>
        <v>1</v>
      </c>
    </row>
    <row r="771" spans="23:35" x14ac:dyDescent="0.25">
      <c r="W771">
        <v>0.42813116920885402</v>
      </c>
      <c r="X771">
        <v>0.2</v>
      </c>
      <c r="Y771">
        <v>7.28E-3</v>
      </c>
      <c r="Z771">
        <v>13.996933243564399</v>
      </c>
      <c r="AA771">
        <v>40</v>
      </c>
      <c r="AB771">
        <v>0.349923331089111</v>
      </c>
      <c r="AC771">
        <v>0.20962252500213899</v>
      </c>
      <c r="AD771">
        <v>0.78999714653426201</v>
      </c>
      <c r="AE771">
        <v>3.8032846359948902E-4</v>
      </c>
      <c r="AF771">
        <f t="shared" si="107"/>
        <v>0.67856205203885367</v>
      </c>
      <c r="AG771">
        <f t="shared" si="108"/>
        <v>0.10237447737621981</v>
      </c>
      <c r="AH771">
        <f t="shared" si="109"/>
        <v>3.419841170981754</v>
      </c>
      <c r="AI771" s="3">
        <f t="shared" si="110"/>
        <v>1.0000000000000004</v>
      </c>
    </row>
    <row r="772" spans="23:35" x14ac:dyDescent="0.25">
      <c r="W772">
        <v>0.42813116920885402</v>
      </c>
      <c r="X772">
        <v>0.2</v>
      </c>
      <c r="Y772">
        <v>7.3899999999999999E-3</v>
      </c>
      <c r="Z772">
        <v>14.2084253667502</v>
      </c>
      <c r="AA772">
        <v>40</v>
      </c>
      <c r="AB772">
        <v>0.35521063416875398</v>
      </c>
      <c r="AC772">
        <v>0.20993201203440601</v>
      </c>
      <c r="AD772">
        <v>0.78973472873663297</v>
      </c>
      <c r="AE772">
        <v>3.3325922896070302E-4</v>
      </c>
      <c r="AF772">
        <f t="shared" si="107"/>
        <v>0.67792133183278724</v>
      </c>
      <c r="AG772">
        <f t="shared" si="108"/>
        <v>0.10251876338360601</v>
      </c>
      <c r="AH772">
        <f t="shared" si="109"/>
        <v>3.4772178148137027</v>
      </c>
      <c r="AI772" s="3">
        <f t="shared" si="110"/>
        <v>0.99999999999999967</v>
      </c>
    </row>
    <row r="773" spans="23:35" x14ac:dyDescent="0.25">
      <c r="W773">
        <v>0.42813116920885402</v>
      </c>
      <c r="X773">
        <v>0.2</v>
      </c>
      <c r="Y773">
        <v>7.4999999999999997E-3</v>
      </c>
      <c r="Z773">
        <v>14.4199174899359</v>
      </c>
      <c r="AA773">
        <v>40</v>
      </c>
      <c r="AB773">
        <v>0.36049793724839702</v>
      </c>
      <c r="AC773">
        <v>0.21024245487718199</v>
      </c>
      <c r="AD773">
        <v>0.78946566818576003</v>
      </c>
      <c r="AE773">
        <v>2.9187693705838498E-4</v>
      </c>
      <c r="AF773">
        <f t="shared" si="107"/>
        <v>0.67727958109011199</v>
      </c>
      <c r="AG773">
        <f t="shared" si="108"/>
        <v>0.10266675158561048</v>
      </c>
      <c r="AH773">
        <f t="shared" si="109"/>
        <v>3.5348002198594872</v>
      </c>
      <c r="AI773" s="3">
        <f t="shared" si="110"/>
        <v>1.0000000000000004</v>
      </c>
    </row>
    <row r="774" spans="23:35" x14ac:dyDescent="0.25">
      <c r="W774">
        <v>0.42813116920885402</v>
      </c>
      <c r="X774">
        <v>0.2</v>
      </c>
      <c r="Y774">
        <v>7.6099999999999996E-3</v>
      </c>
      <c r="Z774">
        <v>14.631409613121599</v>
      </c>
      <c r="AA774">
        <v>40</v>
      </c>
      <c r="AB774">
        <v>0.36578524032804099</v>
      </c>
      <c r="AC774">
        <v>0.21055385855675199</v>
      </c>
      <c r="AD774">
        <v>0.78919063014132995</v>
      </c>
      <c r="AE774">
        <v>2.5551130191929402E-4</v>
      </c>
      <c r="AF774">
        <f t="shared" si="107"/>
        <v>0.67663679539997013</v>
      </c>
      <c r="AG774">
        <f t="shared" si="108"/>
        <v>0.10281807965663464</v>
      </c>
      <c r="AH774">
        <f t="shared" si="109"/>
        <v>3.5925898851471629</v>
      </c>
      <c r="AI774" s="3">
        <f t="shared" si="110"/>
        <v>1.0000000000000013</v>
      </c>
    </row>
    <row r="775" spans="23:35" x14ac:dyDescent="0.25">
      <c r="W775">
        <v>0.42813116920885402</v>
      </c>
      <c r="X775">
        <v>0.2</v>
      </c>
      <c r="Y775">
        <v>7.7200000000000003E-3</v>
      </c>
      <c r="Z775">
        <v>14.842901736307301</v>
      </c>
      <c r="AA775">
        <v>40</v>
      </c>
      <c r="AB775">
        <v>0.37107254340768397</v>
      </c>
      <c r="AC775">
        <v>0.21086622804609101</v>
      </c>
      <c r="AD775">
        <v>0.78891020290775604</v>
      </c>
      <c r="AE775">
        <v>2.2356904615368999E-4</v>
      </c>
      <c r="AF775">
        <f t="shared" si="107"/>
        <v>0.67599297051030516</v>
      </c>
      <c r="AG775">
        <f t="shared" si="108"/>
        <v>0.10297242721015964</v>
      </c>
      <c r="AH775">
        <f t="shared" si="109"/>
        <v>3.6505883260773055</v>
      </c>
      <c r="AI775" s="3">
        <f t="shared" si="110"/>
        <v>1.0000000000000007</v>
      </c>
    </row>
    <row r="776" spans="23:35" x14ac:dyDescent="0.25">
      <c r="W776">
        <v>0.42813116920885402</v>
      </c>
      <c r="X776">
        <v>0.2</v>
      </c>
      <c r="Y776">
        <v>7.8300000000000002E-3</v>
      </c>
      <c r="Z776">
        <v>15.0543938594931</v>
      </c>
      <c r="AA776">
        <v>40</v>
      </c>
      <c r="AB776">
        <v>0.37635984648732701</v>
      </c>
      <c r="AC776">
        <v>0.21117956828387</v>
      </c>
      <c r="AD776">
        <v>0.788624906432146</v>
      </c>
      <c r="AE776">
        <v>1.95525283984151E-4</v>
      </c>
      <c r="AF776">
        <f t="shared" si="107"/>
        <v>0.67534810228788922</v>
      </c>
      <c r="AG776">
        <f t="shared" si="108"/>
        <v>0.10312951111362541</v>
      </c>
      <c r="AH776">
        <f t="shared" si="109"/>
        <v>3.7087970746630363</v>
      </c>
      <c r="AI776" s="3">
        <f t="shared" si="110"/>
        <v>1.0000000000000002</v>
      </c>
    </row>
    <row r="777" spans="23:35" x14ac:dyDescent="0.25">
      <c r="W777">
        <v>0.42813116920885402</v>
      </c>
      <c r="X777">
        <v>0.2</v>
      </c>
      <c r="Y777">
        <v>7.9399999999999991E-3</v>
      </c>
      <c r="Z777">
        <v>15.2658859826788</v>
      </c>
      <c r="AA777">
        <v>40</v>
      </c>
      <c r="AB777">
        <v>0.38164714956696999</v>
      </c>
      <c r="AC777">
        <v>0.21149388418936299</v>
      </c>
      <c r="AD777">
        <v>0.78833519996809998</v>
      </c>
      <c r="AE777">
        <v>1.7091584253731701E-4</v>
      </c>
      <c r="AF777">
        <f t="shared" si="107"/>
        <v>0.67470218668711657</v>
      </c>
      <c r="AG777">
        <f t="shared" si="108"/>
        <v>0.10328908131405305</v>
      </c>
      <c r="AH777">
        <f t="shared" si="109"/>
        <v>3.7672176797739936</v>
      </c>
      <c r="AI777" s="3">
        <f t="shared" si="110"/>
        <v>1.0000000000000002</v>
      </c>
    </row>
    <row r="778" spans="23:35" x14ac:dyDescent="0.25">
      <c r="W778">
        <v>0.42813116920885402</v>
      </c>
      <c r="X778">
        <v>0.2</v>
      </c>
      <c r="Y778">
        <v>8.0499999999999999E-3</v>
      </c>
      <c r="Z778">
        <v>15.477378105864499</v>
      </c>
      <c r="AA778">
        <v>40</v>
      </c>
      <c r="AB778">
        <v>0.38693445264661303</v>
      </c>
      <c r="AC778">
        <v>0.21180918067415</v>
      </c>
      <c r="AD778">
        <v>0.78804148890377301</v>
      </c>
      <c r="AE778">
        <v>1.49330422076743E-4</v>
      </c>
      <c r="AF778">
        <f t="shared" si="107"/>
        <v>0.67405521972563809</v>
      </c>
      <c r="AG778">
        <f t="shared" si="108"/>
        <v>0.10345091712003478</v>
      </c>
      <c r="AH778">
        <f t="shared" si="109"/>
        <v>3.8258517073844445</v>
      </c>
      <c r="AI778" s="3">
        <f t="shared" si="110"/>
        <v>0.99999999999999978</v>
      </c>
    </row>
    <row r="779" spans="23:35" x14ac:dyDescent="0.25">
      <c r="W779">
        <v>0.42813116920885402</v>
      </c>
      <c r="X779">
        <v>0.2</v>
      </c>
      <c r="Y779">
        <v>8.1600000000000006E-3</v>
      </c>
      <c r="Z779">
        <v>15.6888702290503</v>
      </c>
      <c r="AA779">
        <v>40</v>
      </c>
      <c r="AB779">
        <v>0.39222175572625601</v>
      </c>
      <c r="AC779">
        <v>0.21212546265131099</v>
      </c>
      <c r="AD779">
        <v>0.78774413084262296</v>
      </c>
      <c r="AE779">
        <v>1.3040650606652499E-4</v>
      </c>
      <c r="AF779">
        <f t="shared" si="107"/>
        <v>0.67340719746534716</v>
      </c>
      <c r="AG779">
        <f t="shared" si="108"/>
        <v>0.10361482389138935</v>
      </c>
      <c r="AH779">
        <f t="shared" si="109"/>
        <v>3.884700740825684</v>
      </c>
      <c r="AI779" s="3">
        <f t="shared" si="110"/>
        <v>1.0000000000000004</v>
      </c>
    </row>
    <row r="780" spans="23:35" x14ac:dyDescent="0.25">
      <c r="W780">
        <v>0.42813116920885402</v>
      </c>
      <c r="X780">
        <v>0.2</v>
      </c>
      <c r="Y780">
        <v>8.2699999999999996E-3</v>
      </c>
      <c r="Z780">
        <v>15.900362352236</v>
      </c>
      <c r="AA780">
        <v>40</v>
      </c>
      <c r="AB780">
        <v>0.39750905880589998</v>
      </c>
      <c r="AC780">
        <v>0.21244273504264799</v>
      </c>
      <c r="AD780">
        <v>0.787443441016204</v>
      </c>
      <c r="AE780">
        <v>1.13823941148208E-4</v>
      </c>
      <c r="AF780">
        <f t="shared" si="107"/>
        <v>0.67275811599756408</v>
      </c>
      <c r="AG780">
        <f t="shared" si="108"/>
        <v>0.10378063009288227</v>
      </c>
      <c r="AH780">
        <f t="shared" si="109"/>
        <v>3.943766381042872</v>
      </c>
      <c r="AI780" s="3">
        <f t="shared" si="110"/>
        <v>1.0000000000000002</v>
      </c>
    </row>
    <row r="781" spans="23:35" x14ac:dyDescent="0.25">
      <c r="W781">
        <v>0.42813116920885402</v>
      </c>
      <c r="X781">
        <v>0.2</v>
      </c>
      <c r="Y781">
        <v>8.3800000000000003E-3</v>
      </c>
      <c r="Z781">
        <v>16.111854475421701</v>
      </c>
      <c r="AA781">
        <v>40</v>
      </c>
      <c r="AB781">
        <v>0.40279636188554302</v>
      </c>
      <c r="AC781">
        <v>0.21276100278438501</v>
      </c>
      <c r="AD781">
        <v>0.78713969710022902</v>
      </c>
      <c r="AE781" s="1">
        <v>9.9300115386207006E-5</v>
      </c>
      <c r="AF781">
        <f t="shared" si="107"/>
        <v>0.67210797143146006</v>
      </c>
      <c r="AG781">
        <f t="shared" si="108"/>
        <v>0.10394818467296459</v>
      </c>
      <c r="AH781">
        <f t="shared" si="109"/>
        <v>4.0030502468564428</v>
      </c>
      <c r="AI781" s="3">
        <f t="shared" si="110"/>
        <v>1.0000000000000002</v>
      </c>
    </row>
    <row r="782" spans="23:35" x14ac:dyDescent="0.25">
      <c r="W782">
        <v>0.42813116920885402</v>
      </c>
      <c r="X782">
        <v>0.2</v>
      </c>
      <c r="Y782">
        <v>8.4899999999999993E-3</v>
      </c>
      <c r="Z782">
        <v>16.323346598607401</v>
      </c>
      <c r="AA782">
        <v>40</v>
      </c>
      <c r="AB782">
        <v>0.408083664965186</v>
      </c>
      <c r="AC782">
        <v>0.21308027083165401</v>
      </c>
      <c r="AD782">
        <v>0.78683314349776701</v>
      </c>
      <c r="AE782" s="1">
        <v>8.6585670578819902E-5</v>
      </c>
      <c r="AF782">
        <f t="shared" si="107"/>
        <v>0.67145675988505804</v>
      </c>
      <c r="AG782">
        <f t="shared" si="108"/>
        <v>0.10411735473258217</v>
      </c>
      <c r="AH782">
        <f t="shared" si="109"/>
        <v>4.0625539752282611</v>
      </c>
      <c r="AI782" s="3">
        <f t="shared" si="110"/>
        <v>0.99999999999999989</v>
      </c>
    </row>
    <row r="783" spans="23:35" x14ac:dyDescent="0.25">
      <c r="W783">
        <v>0.42813116920885402</v>
      </c>
      <c r="X783">
        <v>0.2</v>
      </c>
      <c r="Y783">
        <v>8.6E-3</v>
      </c>
      <c r="Z783">
        <v>16.5348387217932</v>
      </c>
      <c r="AA783">
        <v>40</v>
      </c>
      <c r="AB783">
        <v>0.41337096804482898</v>
      </c>
      <c r="AC783">
        <v>0.213400544162063</v>
      </c>
      <c r="AD783">
        <v>0.78652399514681304</v>
      </c>
      <c r="AE783" s="1">
        <v>7.5460691123803504E-5</v>
      </c>
      <c r="AF783">
        <f t="shared" si="107"/>
        <v>0.67080447747818472</v>
      </c>
      <c r="AG783">
        <f t="shared" si="108"/>
        <v>0.10428802345278428</v>
      </c>
      <c r="AH783">
        <f t="shared" si="109"/>
        <v>4.1222792215325894</v>
      </c>
      <c r="AI783" s="3">
        <f t="shared" si="110"/>
        <v>0.99999999999999989</v>
      </c>
    </row>
    <row r="784" spans="23:35" x14ac:dyDescent="0.25">
      <c r="W784">
        <v>0.42813116920885402</v>
      </c>
      <c r="X784">
        <v>0.2</v>
      </c>
      <c r="Y784">
        <v>8.7100000000000007E-3</v>
      </c>
      <c r="Z784">
        <v>16.7463308449789</v>
      </c>
      <c r="AA784">
        <v>40</v>
      </c>
      <c r="AB784">
        <v>0.41865827112447201</v>
      </c>
      <c r="AC784">
        <v>0.21372182777852899</v>
      </c>
      <c r="AD784">
        <v>0.78621244090352904</v>
      </c>
      <c r="AE784" s="1">
        <v>6.5731317942575206E-5</v>
      </c>
      <c r="AF784">
        <f t="shared" si="107"/>
        <v>0.67015112032698043</v>
      </c>
      <c r="AG784">
        <f t="shared" si="108"/>
        <v>0.10446008825314142</v>
      </c>
      <c r="AH784">
        <f t="shared" si="109"/>
        <v>4.1822276598320673</v>
      </c>
      <c r="AI784" s="3">
        <f t="shared" si="110"/>
        <v>1.0000000000000007</v>
      </c>
    </row>
    <row r="785" spans="23:35" x14ac:dyDescent="0.25">
      <c r="W785">
        <v>0.42813116920885402</v>
      </c>
      <c r="X785">
        <v>0.2</v>
      </c>
      <c r="Y785">
        <v>8.8199999999999997E-3</v>
      </c>
      <c r="Z785">
        <v>16.957822968164599</v>
      </c>
      <c r="AA785">
        <v>40</v>
      </c>
      <c r="AB785">
        <v>0.42394557420411499</v>
      </c>
      <c r="AC785">
        <v>0.21404412671154299</v>
      </c>
      <c r="AD785">
        <v>0.78589864654708497</v>
      </c>
      <c r="AE785" s="1">
        <v>5.7226741371853601E-5</v>
      </c>
      <c r="AF785">
        <f t="shared" si="107"/>
        <v>0.66949668453961253</v>
      </c>
      <c r="AG785">
        <f t="shared" si="108"/>
        <v>0.10463345915594045</v>
      </c>
      <c r="AH785">
        <f t="shared" si="109"/>
        <v>4.2424009831587846</v>
      </c>
      <c r="AI785" s="3">
        <f t="shared" si="110"/>
        <v>0.99999999999999978</v>
      </c>
    </row>
    <row r="786" spans="23:35" x14ac:dyDescent="0.25">
      <c r="W786">
        <v>0.42813116920885402</v>
      </c>
      <c r="X786">
        <v>0.2</v>
      </c>
      <c r="Y786">
        <v>8.9300000000000004E-3</v>
      </c>
      <c r="Z786">
        <v>17.169315091350299</v>
      </c>
      <c r="AA786">
        <v>40</v>
      </c>
      <c r="AB786">
        <v>0.42923287728375897</v>
      </c>
      <c r="AC786">
        <v>0.21436744602100399</v>
      </c>
      <c r="AD786">
        <v>0.78558275744720996</v>
      </c>
      <c r="AE786" s="1">
        <v>4.9796531785885999E-5</v>
      </c>
      <c r="AF786">
        <f t="shared" si="107"/>
        <v>0.66884116621290357</v>
      </c>
      <c r="AG786">
        <f t="shared" si="108"/>
        <v>0.10480805733377212</v>
      </c>
      <c r="AH786">
        <f t="shared" si="109"/>
        <v>4.3028009038005868</v>
      </c>
      <c r="AI786" s="3">
        <f t="shared" si="110"/>
        <v>0.99999999999999989</v>
      </c>
    </row>
    <row r="787" spans="23:35" x14ac:dyDescent="0.25">
      <c r="W787">
        <v>0.42813116920885402</v>
      </c>
      <c r="X787">
        <v>0.2</v>
      </c>
      <c r="Y787">
        <v>9.0399999999999994E-3</v>
      </c>
      <c r="Z787">
        <v>17.380807214536102</v>
      </c>
      <c r="AA787">
        <v>40</v>
      </c>
      <c r="AB787">
        <v>0.43452018036340201</v>
      </c>
      <c r="AC787">
        <v>0.21469179079770501</v>
      </c>
      <c r="AD787">
        <v>0.78526490093122503</v>
      </c>
      <c r="AE787" s="1">
        <v>4.3308271070703603E-5</v>
      </c>
      <c r="AF787">
        <f t="shared" si="107"/>
        <v>0.66818456142969651</v>
      </c>
      <c r="AG787">
        <f t="shared" si="108"/>
        <v>0.10498381382050334</v>
      </c>
      <c r="AH787">
        <f t="shared" si="109"/>
        <v>4.3634291535927305</v>
      </c>
      <c r="AI787" s="3">
        <f t="shared" si="110"/>
        <v>1.0000000000000007</v>
      </c>
    </row>
    <row r="788" spans="23:35" x14ac:dyDescent="0.25">
      <c r="W788">
        <v>0.42813116920885402</v>
      </c>
      <c r="X788">
        <v>0.2</v>
      </c>
      <c r="Y788">
        <v>9.1500000000000001E-3</v>
      </c>
      <c r="Z788">
        <v>17.592299337721801</v>
      </c>
      <c r="AA788">
        <v>40</v>
      </c>
      <c r="AB788">
        <v>0.43980748344304499</v>
      </c>
      <c r="AC788">
        <v>0.21501716616455599</v>
      </c>
      <c r="AD788">
        <v>0.78494518838345995</v>
      </c>
      <c r="AE788" s="1">
        <v>3.7645451983205999E-5</v>
      </c>
      <c r="AF788">
        <f t="shared" ref="AF788:AF841" si="111">-LOG(AC788)</f>
        <v>0.66752686625677726</v>
      </c>
      <c r="AG788">
        <f t="shared" ref="AG788:AG841" si="112">-LOG(AD788)</f>
        <v>0.10516066836774293</v>
      </c>
      <c r="AH788">
        <f t="shared" ref="AH788:AH841" si="113">-LOG(AE788)</f>
        <v>4.4242874842150712</v>
      </c>
      <c r="AI788" s="3">
        <f t="shared" ref="AI788:AI841" si="114">AC788+AD788+AE788</f>
        <v>0.99999999999999922</v>
      </c>
    </row>
    <row r="789" spans="23:35" x14ac:dyDescent="0.25">
      <c r="W789">
        <v>0.42813116920885402</v>
      </c>
      <c r="X789">
        <v>0.2</v>
      </c>
      <c r="Y789">
        <v>9.2599999999999991E-3</v>
      </c>
      <c r="Z789">
        <v>17.803791460907501</v>
      </c>
      <c r="AA789">
        <v>40</v>
      </c>
      <c r="AB789">
        <v>0.44509478652268802</v>
      </c>
      <c r="AC789">
        <v>0.215343577277611</v>
      </c>
      <c r="AD789">
        <v>0.78462371710645196</v>
      </c>
      <c r="AE789" s="1">
        <v>3.2705615936745902E-5</v>
      </c>
      <c r="AF789">
        <f t="shared" si="111"/>
        <v>0.66686807674321436</v>
      </c>
      <c r="AG789">
        <f t="shared" si="112"/>
        <v>0.10533856843082248</v>
      </c>
      <c r="AH789">
        <f t="shared" si="113"/>
        <v>4.4853776674948325</v>
      </c>
      <c r="AI789" s="3">
        <f t="shared" si="114"/>
        <v>0.99999999999999967</v>
      </c>
    </row>
    <row r="790" spans="23:35" x14ac:dyDescent="0.25">
      <c r="W790">
        <v>0.42813116920885402</v>
      </c>
      <c r="X790">
        <v>0.2</v>
      </c>
      <c r="Y790">
        <v>9.3699999999999999E-3</v>
      </c>
      <c r="Z790">
        <v>18.015283584093201</v>
      </c>
      <c r="AA790">
        <v>40</v>
      </c>
      <c r="AB790">
        <v>0.450382089602331</v>
      </c>
      <c r="AC790">
        <v>0.215671029326924</v>
      </c>
      <c r="AD790">
        <v>0.784300571970175</v>
      </c>
      <c r="AE790" s="1">
        <v>2.83987029013611E-5</v>
      </c>
      <c r="AF790">
        <f t="shared" si="111"/>
        <v>0.66620818891906264</v>
      </c>
      <c r="AG790">
        <f t="shared" si="112"/>
        <v>0.1055174682700315</v>
      </c>
      <c r="AH790">
        <f t="shared" si="113"/>
        <v>4.5467014957151433</v>
      </c>
      <c r="AI790" s="3">
        <f t="shared" si="114"/>
        <v>1.0000000000000002</v>
      </c>
    </row>
    <row r="791" spans="23:35" x14ac:dyDescent="0.25">
      <c r="W791">
        <v>0.42813116920885402</v>
      </c>
      <c r="X791">
        <v>0.2</v>
      </c>
      <c r="Y791">
        <v>9.4800000000000006E-3</v>
      </c>
      <c r="Z791">
        <v>18.226775707279</v>
      </c>
      <c r="AA791">
        <v>40</v>
      </c>
      <c r="AB791">
        <v>0.45566939268197398</v>
      </c>
      <c r="AC791">
        <v>0.21599952753729801</v>
      </c>
      <c r="AD791">
        <v>0.78397582687277501</v>
      </c>
      <c r="AE791" s="1">
        <v>2.4645589927204399E-5</v>
      </c>
      <c r="AF791">
        <f t="shared" si="111"/>
        <v>0.66554719879429491</v>
      </c>
      <c r="AG791">
        <f t="shared" si="112"/>
        <v>0.1056973281543552</v>
      </c>
      <c r="AH791">
        <f t="shared" si="113"/>
        <v>4.6082607819294932</v>
      </c>
      <c r="AI791" s="3">
        <f t="shared" si="114"/>
        <v>1.0000000000000002</v>
      </c>
    </row>
    <row r="792" spans="23:35" x14ac:dyDescent="0.25">
      <c r="W792">
        <v>0.42813116920885402</v>
      </c>
      <c r="X792">
        <v>0.2</v>
      </c>
      <c r="Y792">
        <v>9.5899999999999996E-3</v>
      </c>
      <c r="Z792">
        <v>18.438267830464699</v>
      </c>
      <c r="AA792">
        <v>40</v>
      </c>
      <c r="AB792">
        <v>0.46095669576161702</v>
      </c>
      <c r="AC792">
        <v>0.21632907716893199</v>
      </c>
      <c r="AD792">
        <v>0.78364954603374104</v>
      </c>
      <c r="AE792" s="1">
        <v>2.13767973267844E-5</v>
      </c>
      <c r="AF792">
        <f t="shared" si="111"/>
        <v>0.66488510235795373</v>
      </c>
      <c r="AG792">
        <f t="shared" si="112"/>
        <v>0.10587811365634885</v>
      </c>
      <c r="AH792">
        <f t="shared" si="113"/>
        <v>4.6700573602821649</v>
      </c>
      <c r="AI792" s="3">
        <f t="shared" si="114"/>
        <v>0.99999999999999989</v>
      </c>
    </row>
    <row r="793" spans="23:35" x14ac:dyDescent="0.25">
      <c r="W793">
        <v>0.42813116920885402</v>
      </c>
      <c r="X793">
        <v>0.2</v>
      </c>
      <c r="Y793">
        <v>9.7000000000000003E-3</v>
      </c>
      <c r="Z793">
        <v>18.649759953650399</v>
      </c>
      <c r="AA793">
        <v>40</v>
      </c>
      <c r="AB793">
        <v>0.466243998841261</v>
      </c>
      <c r="AC793">
        <v>0.216659683518001</v>
      </c>
      <c r="AD793">
        <v>0.78332178513818396</v>
      </c>
      <c r="AE793" s="1">
        <v>1.8531343814901099E-5</v>
      </c>
      <c r="AF793">
        <f t="shared" si="111"/>
        <v>0.66422189557744715</v>
      </c>
      <c r="AG793">
        <f t="shared" si="112"/>
        <v>0.1060597950280094</v>
      </c>
      <c r="AH793">
        <f t="shared" si="113"/>
        <v>4.7320930863348956</v>
      </c>
      <c r="AI793" s="3">
        <f t="shared" si="114"/>
        <v>0.99999999999999989</v>
      </c>
    </row>
    <row r="794" spans="23:35" x14ac:dyDescent="0.25">
      <c r="W794">
        <v>0.42813116920885402</v>
      </c>
      <c r="X794">
        <v>0.2</v>
      </c>
      <c r="Y794">
        <v>9.8099999999999993E-3</v>
      </c>
      <c r="Z794">
        <v>18.861252076836202</v>
      </c>
      <c r="AA794">
        <v>40</v>
      </c>
      <c r="AB794">
        <v>0.47153130192090398</v>
      </c>
      <c r="AC794">
        <v>0.216991351917183</v>
      </c>
      <c r="AD794">
        <v>0.78299259234888596</v>
      </c>
      <c r="AE794" s="1">
        <v>1.6055733931374799E-5</v>
      </c>
      <c r="AF794">
        <f t="shared" si="111"/>
        <v>0.66355757439796148</v>
      </c>
      <c r="AG794">
        <f t="shared" si="112"/>
        <v>0.10624234664859639</v>
      </c>
      <c r="AH794">
        <f t="shared" si="113"/>
        <v>4.7943698373998167</v>
      </c>
      <c r="AI794" s="3">
        <f t="shared" si="114"/>
        <v>1.0000000000000002</v>
      </c>
    </row>
    <row r="795" spans="23:35" x14ac:dyDescent="0.25">
      <c r="W795">
        <v>0.42813116920885402</v>
      </c>
      <c r="X795">
        <v>0.2</v>
      </c>
      <c r="Y795">
        <v>9.92E-3</v>
      </c>
      <c r="Z795">
        <v>19.072744200021901</v>
      </c>
      <c r="AA795">
        <v>40</v>
      </c>
      <c r="AB795">
        <v>0.47681860500054701</v>
      </c>
      <c r="AC795">
        <v>0.21732408773614201</v>
      </c>
      <c r="AD795">
        <v>0.78266200920097395</v>
      </c>
      <c r="AE795" s="1">
        <v>1.39030628848416E-5</v>
      </c>
      <c r="AF795">
        <f t="shared" si="111"/>
        <v>0.66289213474197106</v>
      </c>
      <c r="AG795">
        <f t="shared" si="112"/>
        <v>0.10642574653633646</v>
      </c>
      <c r="AH795">
        <f t="shared" si="113"/>
        <v>4.8568895128788645</v>
      </c>
      <c r="AI795" s="3">
        <f t="shared" si="114"/>
        <v>1.0000000000000007</v>
      </c>
    </row>
    <row r="796" spans="23:35" x14ac:dyDescent="0.25">
      <c r="W796">
        <v>0.42813116920885402</v>
      </c>
      <c r="X796">
        <v>0.2</v>
      </c>
      <c r="Y796">
        <v>1.0030000000000001E-2</v>
      </c>
      <c r="Z796">
        <v>19.284236323207601</v>
      </c>
      <c r="AA796">
        <v>40</v>
      </c>
      <c r="AB796">
        <v>0.48210590808018999</v>
      </c>
      <c r="AC796">
        <v>0.21765789638198399</v>
      </c>
      <c r="AD796">
        <v>0.78233007139243904</v>
      </c>
      <c r="AE796" s="1">
        <v>1.20322255777641E-5</v>
      </c>
      <c r="AF796">
        <f t="shared" si="111"/>
        <v>0.66222557250880965</v>
      </c>
      <c r="AG796">
        <f t="shared" si="112"/>
        <v>0.10660997591683131</v>
      </c>
      <c r="AH796">
        <f t="shared" si="113"/>
        <v>4.9196540346098256</v>
      </c>
      <c r="AI796" s="3">
        <f t="shared" si="114"/>
        <v>1.0000000000000007</v>
      </c>
    </row>
    <row r="797" spans="23:35" x14ac:dyDescent="0.25">
      <c r="W797">
        <v>0.42813116920885402</v>
      </c>
      <c r="X797">
        <v>0.2</v>
      </c>
      <c r="Y797">
        <v>1.014E-2</v>
      </c>
      <c r="Z797">
        <v>19.495728446393301</v>
      </c>
      <c r="AA797">
        <v>40</v>
      </c>
      <c r="AB797">
        <v>0.48739321115983297</v>
      </c>
      <c r="AC797">
        <v>0.21799278329968899</v>
      </c>
      <c r="AD797">
        <v>0.781996809482288</v>
      </c>
      <c r="AE797" s="1">
        <v>1.04072180229369E-5</v>
      </c>
      <c r="AF797">
        <f t="shared" si="111"/>
        <v>0.6615578835742979</v>
      </c>
      <c r="AG797">
        <f t="shared" si="112"/>
        <v>0.10679501884176758</v>
      </c>
      <c r="AH797">
        <f t="shared" si="113"/>
        <v>4.9826653472191351</v>
      </c>
      <c r="AI797" s="3">
        <f t="shared" si="114"/>
        <v>0.99999999999999989</v>
      </c>
    </row>
    <row r="798" spans="23:35" x14ac:dyDescent="0.25">
      <c r="W798">
        <v>0.42813116920885402</v>
      </c>
      <c r="X798">
        <v>0.2</v>
      </c>
      <c r="Y798">
        <v>1.025E-2</v>
      </c>
      <c r="Z798">
        <v>19.7072205695791</v>
      </c>
      <c r="AA798">
        <v>40</v>
      </c>
      <c r="AB798">
        <v>0.49268051423947601</v>
      </c>
      <c r="AC798">
        <v>0.21832875397252999</v>
      </c>
      <c r="AD798">
        <v>0.78166224950681196</v>
      </c>
      <c r="AE798" s="1">
        <v>8.9965206577719893E-6</v>
      </c>
      <c r="AF798">
        <f t="shared" si="111"/>
        <v>0.66088906379040357</v>
      </c>
      <c r="AG798">
        <f t="shared" si="112"/>
        <v>0.1069808618522331</v>
      </c>
      <c r="AH798">
        <f t="shared" si="113"/>
        <v>5.0459254184816151</v>
      </c>
      <c r="AI798" s="3">
        <f t="shared" si="114"/>
        <v>0.99999999999999978</v>
      </c>
    </row>
    <row r="799" spans="23:35" x14ac:dyDescent="0.25">
      <c r="W799">
        <v>0.42813116920885402</v>
      </c>
      <c r="X799">
        <v>0.2</v>
      </c>
      <c r="Y799">
        <v>1.0359999999999999E-2</v>
      </c>
      <c r="Z799">
        <v>19.918712692764799</v>
      </c>
      <c r="AA799">
        <v>40</v>
      </c>
      <c r="AB799">
        <v>0.49796781731911999</v>
      </c>
      <c r="AC799">
        <v>0.218665813922471</v>
      </c>
      <c r="AD799">
        <v>0.781326413523309</v>
      </c>
      <c r="AE799" s="1">
        <v>7.7725542204181898E-6</v>
      </c>
      <c r="AF799">
        <f t="shared" si="111"/>
        <v>0.66021910898495084</v>
      </c>
      <c r="AG799">
        <f t="shared" si="112"/>
        <v>0.10716749368156664</v>
      </c>
      <c r="AH799">
        <f t="shared" si="113"/>
        <v>5.1094362396873061</v>
      </c>
      <c r="AI799" s="3">
        <f t="shared" si="114"/>
        <v>1.0000000000000004</v>
      </c>
    </row>
    <row r="800" spans="23:35" x14ac:dyDescent="0.25">
      <c r="W800">
        <v>0.42813116920885402</v>
      </c>
      <c r="X800">
        <v>0.2</v>
      </c>
      <c r="Y800">
        <v>1.047E-2</v>
      </c>
      <c r="Z800">
        <v>20.130204815950499</v>
      </c>
      <c r="AA800">
        <v>40</v>
      </c>
      <c r="AB800">
        <v>0.50325512039876297</v>
      </c>
      <c r="AC800">
        <v>0.21900396871057101</v>
      </c>
      <c r="AD800">
        <v>0.78098932008954403</v>
      </c>
      <c r="AE800" s="1">
        <v>6.7111998855840196E-6</v>
      </c>
      <c r="AF800">
        <f t="shared" si="111"/>
        <v>0.65954801496132442</v>
      </c>
      <c r="AG800">
        <f t="shared" si="112"/>
        <v>0.10735490499323953</v>
      </c>
      <c r="AH800">
        <f t="shared" si="113"/>
        <v>5.1731998260155692</v>
      </c>
      <c r="AI800" s="3">
        <f t="shared" si="114"/>
        <v>1.0000000000000007</v>
      </c>
    </row>
    <row r="801" spans="23:35" x14ac:dyDescent="0.25">
      <c r="W801">
        <v>0.42813116920885402</v>
      </c>
      <c r="X801">
        <v>0.2</v>
      </c>
      <c r="Y801">
        <v>1.0580000000000001E-2</v>
      </c>
      <c r="Z801">
        <v>20.341696939136199</v>
      </c>
      <c r="AA801">
        <v>40</v>
      </c>
      <c r="AB801">
        <v>0.50854242347840595</v>
      </c>
      <c r="AC801">
        <v>0.21934322393737099</v>
      </c>
      <c r="AD801">
        <v>0.78065098468634897</v>
      </c>
      <c r="AE801" s="1">
        <v>5.7913762806629402E-6</v>
      </c>
      <c r="AF801">
        <f t="shared" si="111"/>
        <v>0.65887577749821402</v>
      </c>
      <c r="AG801">
        <f t="shared" si="112"/>
        <v>0.10754308814974461</v>
      </c>
      <c r="AH801">
        <f t="shared" si="113"/>
        <v>5.2372182169166264</v>
      </c>
      <c r="AI801" s="3">
        <f t="shared" si="114"/>
        <v>1.0000000000000007</v>
      </c>
    </row>
    <row r="802" spans="23:35" x14ac:dyDescent="0.25">
      <c r="W802">
        <v>0.42813116920885402</v>
      </c>
      <c r="X802">
        <v>0.2</v>
      </c>
      <c r="Y802">
        <v>1.069E-2</v>
      </c>
      <c r="Z802">
        <v>20.553189062322001</v>
      </c>
      <c r="AA802">
        <v>40</v>
      </c>
      <c r="AB802">
        <v>0.51382972655804904</v>
      </c>
      <c r="AC802">
        <v>0.21968358524328299</v>
      </c>
      <c r="AD802">
        <v>0.78031142008989096</v>
      </c>
      <c r="AE802" s="1">
        <v>4.9946668259708303E-6</v>
      </c>
      <c r="AF802">
        <f t="shared" si="111"/>
        <v>0.65820239234936107</v>
      </c>
      <c r="AG802">
        <f t="shared" si="112"/>
        <v>0.10773203700894375</v>
      </c>
      <c r="AH802">
        <f t="shared" si="113"/>
        <v>5.3014934765007222</v>
      </c>
      <c r="AI802" s="3">
        <f t="shared" si="114"/>
        <v>1</v>
      </c>
    </row>
    <row r="803" spans="23:35" x14ac:dyDescent="0.25">
      <c r="W803">
        <v>0.42813116920885402</v>
      </c>
      <c r="X803">
        <v>0.2</v>
      </c>
      <c r="Y803">
        <v>1.0800000000000001E-2</v>
      </c>
      <c r="Z803">
        <v>20.764681185507701</v>
      </c>
      <c r="AA803">
        <v>40</v>
      </c>
      <c r="AB803">
        <v>0.51911702963769202</v>
      </c>
      <c r="AC803">
        <v>0.220025058308981</v>
      </c>
      <c r="AD803">
        <v>0.779970636699442</v>
      </c>
      <c r="AE803" s="1">
        <v>4.3049915770023799E-6</v>
      </c>
      <c r="AF803">
        <f t="shared" si="111"/>
        <v>0.65752785524330848</v>
      </c>
      <c r="AG803">
        <f t="shared" si="112"/>
        <v>0.10792174674470037</v>
      </c>
      <c r="AH803">
        <f t="shared" si="113"/>
        <v>5.3660276939350569</v>
      </c>
      <c r="AI803" s="3">
        <f t="shared" si="114"/>
        <v>1</v>
      </c>
    </row>
    <row r="804" spans="23:35" x14ac:dyDescent="0.25">
      <c r="W804">
        <v>0.42813116920885402</v>
      </c>
      <c r="X804">
        <v>0.2</v>
      </c>
      <c r="Y804">
        <v>1.091E-2</v>
      </c>
      <c r="Z804">
        <v>20.976173308693401</v>
      </c>
      <c r="AA804">
        <v>40</v>
      </c>
      <c r="AB804">
        <v>0.524404332717335</v>
      </c>
      <c r="AC804">
        <v>0.220367648855786</v>
      </c>
      <c r="AD804">
        <v>0.77962864282581401</v>
      </c>
      <c r="AE804" s="1">
        <v>3.7083184009452701E-6</v>
      </c>
      <c r="AF804">
        <f t="shared" si="111"/>
        <v>0.65685216188316875</v>
      </c>
      <c r="AG804">
        <f t="shared" si="112"/>
        <v>0.10811221368898774</v>
      </c>
      <c r="AH804">
        <f t="shared" si="113"/>
        <v>5.4308229838487501</v>
      </c>
      <c r="AI804" s="3">
        <f t="shared" si="114"/>
        <v>1.0000000000000009</v>
      </c>
    </row>
    <row r="805" spans="23:35" x14ac:dyDescent="0.25">
      <c r="W805">
        <v>0.42813116920885402</v>
      </c>
      <c r="X805">
        <v>0.2</v>
      </c>
      <c r="Y805">
        <v>1.102E-2</v>
      </c>
      <c r="Z805">
        <v>21.1876654318791</v>
      </c>
      <c r="AA805">
        <v>40</v>
      </c>
      <c r="AB805">
        <v>0.52969163579697898</v>
      </c>
      <c r="AC805">
        <v>0.22071136264605401</v>
      </c>
      <c r="AD805">
        <v>0.77928544494504404</v>
      </c>
      <c r="AE805" s="1">
        <v>3.1924089026626398E-6</v>
      </c>
      <c r="AF805">
        <f t="shared" si="111"/>
        <v>0.65617530794639167</v>
      </c>
      <c r="AG805">
        <f t="shared" si="112"/>
        <v>0.10830343519297761</v>
      </c>
      <c r="AH805">
        <f t="shared" si="113"/>
        <v>5.495881486745958</v>
      </c>
      <c r="AI805" s="3">
        <f t="shared" si="114"/>
        <v>1.0000000000000007</v>
      </c>
    </row>
    <row r="806" spans="23:35" x14ac:dyDescent="0.25">
      <c r="W806">
        <v>0.42813116920885402</v>
      </c>
      <c r="X806">
        <v>0.2</v>
      </c>
      <c r="Y806">
        <v>1.1129999999999999E-2</v>
      </c>
      <c r="Z806">
        <v>21.3991575550649</v>
      </c>
      <c r="AA806">
        <v>40</v>
      </c>
      <c r="AB806">
        <v>0.53497893887662196</v>
      </c>
      <c r="AC806">
        <v>0.22105620548357199</v>
      </c>
      <c r="AD806">
        <v>0.77894104792139396</v>
      </c>
      <c r="AE806" s="1">
        <v>2.7465950345040999E-6</v>
      </c>
      <c r="AF806">
        <f t="shared" si="111"/>
        <v>0.65549728908452465</v>
      </c>
      <c r="AG806">
        <f t="shared" si="112"/>
        <v>0.10849540950489608</v>
      </c>
      <c r="AH806">
        <f t="shared" si="113"/>
        <v>5.561205369427376</v>
      </c>
      <c r="AI806" s="3">
        <f t="shared" si="114"/>
        <v>1.0000000000000004</v>
      </c>
    </row>
    <row r="807" spans="23:35" x14ac:dyDescent="0.25">
      <c r="W807">
        <v>0.42813116920885402</v>
      </c>
      <c r="X807">
        <v>0.2</v>
      </c>
      <c r="Y807">
        <v>1.124E-2</v>
      </c>
      <c r="Z807">
        <v>21.610649678250599</v>
      </c>
      <c r="AA807">
        <v>40</v>
      </c>
      <c r="AB807">
        <v>0.54026624195626505</v>
      </c>
      <c r="AC807">
        <v>0.221402183213945</v>
      </c>
      <c r="AD807">
        <v>0.778595455203269</v>
      </c>
      <c r="AE807" s="1">
        <v>2.3615827864104501E-6</v>
      </c>
      <c r="AF807">
        <f t="shared" si="111"/>
        <v>0.65481810092299475</v>
      </c>
      <c r="AG807">
        <f t="shared" si="112"/>
        <v>0.10868813566268386</v>
      </c>
      <c r="AH807">
        <f t="shared" si="113"/>
        <v>5.6267968254203149</v>
      </c>
      <c r="AI807" s="3">
        <f t="shared" si="114"/>
        <v>1.0000000000000004</v>
      </c>
    </row>
    <row r="808" spans="23:35" x14ac:dyDescent="0.25">
      <c r="W808">
        <v>0.42813116920885402</v>
      </c>
      <c r="X808">
        <v>0.2</v>
      </c>
      <c r="Y808">
        <v>1.1350000000000001E-2</v>
      </c>
      <c r="Z808">
        <v>21.822141801436299</v>
      </c>
      <c r="AA808">
        <v>40</v>
      </c>
      <c r="AB808">
        <v>0.54555354503590803</v>
      </c>
      <c r="AC808">
        <v>0.22174930172499899</v>
      </c>
      <c r="AD808">
        <v>0.77824866899523804</v>
      </c>
      <c r="AE808" s="1">
        <v>2.0292797639105801E-6</v>
      </c>
      <c r="AF808">
        <f t="shared" si="111"/>
        <v>0.65413773906086847</v>
      </c>
      <c r="AG808">
        <f t="shared" si="112"/>
        <v>0.10888161339972635</v>
      </c>
      <c r="AH808">
        <f t="shared" si="113"/>
        <v>5.6926580754176133</v>
      </c>
      <c r="AI808" s="3">
        <f t="shared" si="114"/>
        <v>1.0000000000000009</v>
      </c>
    </row>
    <row r="809" spans="23:35" x14ac:dyDescent="0.25">
      <c r="W809">
        <v>0.42813116920885402</v>
      </c>
      <c r="X809">
        <v>0.2</v>
      </c>
      <c r="Y809">
        <v>1.146E-2</v>
      </c>
      <c r="Z809">
        <v>22.033633924621999</v>
      </c>
      <c r="AA809">
        <v>40</v>
      </c>
      <c r="AB809">
        <v>0.55084084811555101</v>
      </c>
      <c r="AC809">
        <v>0.222097566947177</v>
      </c>
      <c r="AD809">
        <v>0.77790069040899701</v>
      </c>
      <c r="AE809" s="1">
        <v>1.7426438272229599E-6</v>
      </c>
      <c r="AF809">
        <f t="shared" si="111"/>
        <v>0.65345619907063002</v>
      </c>
      <c r="AG809">
        <f t="shared" si="112"/>
        <v>0.10907584306210499</v>
      </c>
      <c r="AH809">
        <f t="shared" si="113"/>
        <v>5.7587913677254852</v>
      </c>
      <c r="AI809" s="3">
        <f t="shared" si="114"/>
        <v>1.0000000000000011</v>
      </c>
    </row>
    <row r="810" spans="23:35" x14ac:dyDescent="0.25">
      <c r="W810">
        <v>0.42813116920885402</v>
      </c>
      <c r="X810">
        <v>0.2</v>
      </c>
      <c r="Y810">
        <v>1.157E-2</v>
      </c>
      <c r="Z810">
        <v>22.245126047807801</v>
      </c>
      <c r="AA810">
        <v>40</v>
      </c>
      <c r="AB810">
        <v>0.55612815119519399</v>
      </c>
      <c r="AC810">
        <v>0.22244698485394501</v>
      </c>
      <c r="AD810">
        <v>0.77755151959576596</v>
      </c>
      <c r="AE810" s="1">
        <v>1.49555028965019E-6</v>
      </c>
      <c r="AF810">
        <f t="shared" si="111"/>
        <v>0.65277347649794748</v>
      </c>
      <c r="AG810">
        <f t="shared" si="112"/>
        <v>0.1092708255360116</v>
      </c>
      <c r="AH810">
        <f t="shared" si="113"/>
        <v>5.8251989787206844</v>
      </c>
      <c r="AI810" s="3">
        <f t="shared" si="114"/>
        <v>1.0000000000000007</v>
      </c>
    </row>
    <row r="811" spans="23:35" x14ac:dyDescent="0.25">
      <c r="W811">
        <v>0.42813116920885402</v>
      </c>
      <c r="X811">
        <v>0.2</v>
      </c>
      <c r="Y811">
        <v>1.1679999999999999E-2</v>
      </c>
      <c r="Z811">
        <v>22.456618170993501</v>
      </c>
      <c r="AA811">
        <v>40</v>
      </c>
      <c r="AB811">
        <v>0.56141545427483697</v>
      </c>
      <c r="AC811">
        <v>0.222797561462201</v>
      </c>
      <c r="AD811">
        <v>0.77720115586233696</v>
      </c>
      <c r="AE811" s="1">
        <v>1.2826754621770999E-6</v>
      </c>
      <c r="AF811">
        <f t="shared" si="111"/>
        <v>0.65208956686144004</v>
      </c>
      <c r="AG811">
        <f t="shared" si="112"/>
        <v>0.10946656218411625</v>
      </c>
      <c r="AH811">
        <f t="shared" si="113"/>
        <v>5.891883213317076</v>
      </c>
      <c r="AI811" s="3">
        <f t="shared" si="114"/>
        <v>1</v>
      </c>
    </row>
    <row r="812" spans="23:35" x14ac:dyDescent="0.25">
      <c r="W812">
        <v>0.42813116920885402</v>
      </c>
      <c r="X812">
        <v>0.2</v>
      </c>
      <c r="Y812">
        <v>1.179E-2</v>
      </c>
      <c r="Z812">
        <v>22.668110294179201</v>
      </c>
      <c r="AA812">
        <v>40</v>
      </c>
      <c r="AB812">
        <v>0.56670275735448095</v>
      </c>
      <c r="AC812">
        <v>0.223149302832687</v>
      </c>
      <c r="AD812">
        <v>0.776849597772726</v>
      </c>
      <c r="AE812" s="1">
        <v>1.0993945875661699E-6</v>
      </c>
      <c r="AF812">
        <f t="shared" si="111"/>
        <v>0.65140446565244559</v>
      </c>
      <c r="AG812">
        <f t="shared" si="112"/>
        <v>0.1096630547898228</v>
      </c>
      <c r="AH812">
        <f t="shared" si="113"/>
        <v>5.9588464054419017</v>
      </c>
      <c r="AI812" s="3">
        <f t="shared" si="114"/>
        <v>1.0000000000000004</v>
      </c>
    </row>
    <row r="813" spans="23:35" x14ac:dyDescent="0.25">
      <c r="W813">
        <v>0.42813116920885402</v>
      </c>
      <c r="X813">
        <v>0.2</v>
      </c>
      <c r="Y813">
        <v>1.1900000000000001E-2</v>
      </c>
      <c r="Z813">
        <v>22.879602417365</v>
      </c>
      <c r="AA813">
        <v>40</v>
      </c>
      <c r="AB813">
        <v>0.57199006043412404</v>
      </c>
      <c r="AC813">
        <v>0.22350221507040399</v>
      </c>
      <c r="AD813">
        <v>0.77649684323716095</v>
      </c>
      <c r="AE813" s="1">
        <v>9.4169243480315103E-7</v>
      </c>
      <c r="AF813">
        <f t="shared" si="111"/>
        <v>0.65071816833479001</v>
      </c>
      <c r="AG813">
        <f t="shared" si="112"/>
        <v>0.10986030550846636</v>
      </c>
      <c r="AH813">
        <f t="shared" si="113"/>
        <v>6.0260909185220424</v>
      </c>
      <c r="AI813" s="3">
        <f t="shared" si="114"/>
        <v>0.99999999999999978</v>
      </c>
    </row>
    <row r="814" spans="23:35" x14ac:dyDescent="0.25">
      <c r="W814">
        <v>0.42813116920885402</v>
      </c>
      <c r="X814">
        <v>0.2</v>
      </c>
      <c r="Y814">
        <v>1.201E-2</v>
      </c>
      <c r="Z814">
        <v>23.091094540550699</v>
      </c>
      <c r="AA814">
        <v>40</v>
      </c>
      <c r="AB814">
        <v>0.57727736351376702</v>
      </c>
      <c r="AC814">
        <v>0.223856304325037</v>
      </c>
      <c r="AD814">
        <v>0.77614288958993705</v>
      </c>
      <c r="AE814" s="1">
        <v>8.0608502662143197E-7</v>
      </c>
      <c r="AF814">
        <f t="shared" si="111"/>
        <v>0.65003067034454332</v>
      </c>
      <c r="AG814">
        <f t="shared" si="112"/>
        <v>0.1100583168246162</v>
      </c>
      <c r="AH814">
        <f t="shared" si="113"/>
        <v>6.0936191459803828</v>
      </c>
      <c r="AI814" s="3">
        <f t="shared" si="114"/>
        <v>1.0000000000000007</v>
      </c>
    </row>
    <row r="815" spans="23:35" x14ac:dyDescent="0.25">
      <c r="W815">
        <v>0.42813116920885402</v>
      </c>
      <c r="X815">
        <v>0.2</v>
      </c>
      <c r="Y815">
        <v>1.2120000000000001E-2</v>
      </c>
      <c r="Z815">
        <v>23.302586663736399</v>
      </c>
      <c r="AA815">
        <v>40</v>
      </c>
      <c r="AB815">
        <v>0.58256466659341</v>
      </c>
      <c r="AC815">
        <v>0.22421157679138001</v>
      </c>
      <c r="AD815">
        <v>0.775787733657468</v>
      </c>
      <c r="AE815" s="1">
        <v>6.8955115183448296E-7</v>
      </c>
      <c r="AF815">
        <f t="shared" si="111"/>
        <v>0.64934196708978409</v>
      </c>
      <c r="AG815">
        <f t="shared" si="112"/>
        <v>0.11025709151475845</v>
      </c>
      <c r="AH815">
        <f t="shared" si="113"/>
        <v>6.1614335117427119</v>
      </c>
      <c r="AI815" s="3">
        <f t="shared" si="114"/>
        <v>0.99999999999999989</v>
      </c>
    </row>
    <row r="816" spans="23:35" x14ac:dyDescent="0.25">
      <c r="W816">
        <v>0.42813116920885402</v>
      </c>
      <c r="X816">
        <v>0.2</v>
      </c>
      <c r="Y816">
        <v>1.223E-2</v>
      </c>
      <c r="Z816">
        <v>23.514078786922099</v>
      </c>
      <c r="AA816">
        <v>40</v>
      </c>
      <c r="AB816">
        <v>0.58785196967305298</v>
      </c>
      <c r="AC816">
        <v>0.22456803870976699</v>
      </c>
      <c r="AD816">
        <v>0.77543137181776001</v>
      </c>
      <c r="AE816" s="1">
        <v>5.8947247284681898E-7</v>
      </c>
      <c r="AF816">
        <f t="shared" si="111"/>
        <v>0.64865205395035752</v>
      </c>
      <c r="AG816">
        <f t="shared" si="112"/>
        <v>0.11045663261468745</v>
      </c>
      <c r="AH816">
        <f t="shared" si="113"/>
        <v>6.2295364707552521</v>
      </c>
      <c r="AI816" s="3">
        <f t="shared" si="114"/>
        <v>0.99999999999999978</v>
      </c>
    </row>
    <row r="817" spans="23:35" x14ac:dyDescent="0.25">
      <c r="W817">
        <v>0.42813116920885402</v>
      </c>
      <c r="X817">
        <v>0.2</v>
      </c>
      <c r="Y817">
        <v>1.234E-2</v>
      </c>
      <c r="Z817">
        <v>23.725570910107901</v>
      </c>
      <c r="AA817">
        <v>40</v>
      </c>
      <c r="AB817">
        <v>0.59313927275269596</v>
      </c>
      <c r="AC817">
        <v>0.224925696366511</v>
      </c>
      <c r="AD817">
        <v>0.77507380005230997</v>
      </c>
      <c r="AE817" s="1">
        <v>5.0358117923770905E-7</v>
      </c>
      <c r="AF817">
        <f t="shared" si="111"/>
        <v>0.64796092627762714</v>
      </c>
      <c r="AG817">
        <f t="shared" si="112"/>
        <v>0.11065694339105857</v>
      </c>
      <c r="AH817">
        <f t="shared" si="113"/>
        <v>6.2979305095132387</v>
      </c>
      <c r="AI817" s="3">
        <f t="shared" si="114"/>
        <v>1.0000000000000002</v>
      </c>
    </row>
    <row r="818" spans="23:35" x14ac:dyDescent="0.25">
      <c r="W818">
        <v>0.42813116920885402</v>
      </c>
      <c r="X818">
        <v>0.2</v>
      </c>
      <c r="Y818">
        <v>1.2449999999999999E-2</v>
      </c>
      <c r="Z818">
        <v>23.937063033293601</v>
      </c>
      <c r="AA818">
        <v>40</v>
      </c>
      <c r="AB818">
        <v>0.59842657583234005</v>
      </c>
      <c r="AC818">
        <v>0.22528455609434</v>
      </c>
      <c r="AD818">
        <v>0.77471501399139797</v>
      </c>
      <c r="AE818" s="1">
        <v>4.2991426272625099E-7</v>
      </c>
      <c r="AF818">
        <f t="shared" si="111"/>
        <v>0.64726857939423832</v>
      </c>
      <c r="AG818">
        <f t="shared" si="112"/>
        <v>0.11085802731657102</v>
      </c>
      <c r="AH818">
        <f t="shared" si="113"/>
        <v>6.3666181466007004</v>
      </c>
      <c r="AI818" s="3">
        <f t="shared" si="114"/>
        <v>1.0000000000000007</v>
      </c>
    </row>
    <row r="819" spans="23:35" x14ac:dyDescent="0.25">
      <c r="W819">
        <v>0.42813116920885402</v>
      </c>
      <c r="X819">
        <v>0.2</v>
      </c>
      <c r="Y819">
        <v>1.256E-2</v>
      </c>
      <c r="Z819">
        <v>24.148555156479301</v>
      </c>
      <c r="AA819">
        <v>40</v>
      </c>
      <c r="AB819">
        <v>0.60371387891198303</v>
      </c>
      <c r="AC819">
        <v>0.22564462427285001</v>
      </c>
      <c r="AD819">
        <v>0.77435500895355203</v>
      </c>
      <c r="AE819" s="1">
        <v>3.66773598920102E-7</v>
      </c>
      <c r="AF819">
        <f t="shared" si="111"/>
        <v>0.64657500859385719</v>
      </c>
      <c r="AG819">
        <f t="shared" si="112"/>
        <v>0.11105988804835566</v>
      </c>
      <c r="AH819">
        <f t="shared" si="113"/>
        <v>6.4356019332418555</v>
      </c>
      <c r="AI819" s="3">
        <f t="shared" si="114"/>
        <v>1.0000000000000009</v>
      </c>
    </row>
    <row r="820" spans="23:35" x14ac:dyDescent="0.25">
      <c r="W820">
        <v>0.42813116920885402</v>
      </c>
      <c r="X820">
        <v>0.2</v>
      </c>
      <c r="Y820">
        <v>1.2670000000000001E-2</v>
      </c>
      <c r="Z820">
        <v>24.360047279665</v>
      </c>
      <c r="AA820">
        <v>40</v>
      </c>
      <c r="AB820">
        <v>0.60900118199162601</v>
      </c>
      <c r="AC820">
        <v>0.22600590732895401</v>
      </c>
      <c r="AD820">
        <v>0.77399377997992802</v>
      </c>
      <c r="AE820" s="1">
        <v>3.1269111862248002E-7</v>
      </c>
      <c r="AF820">
        <f t="shared" si="111"/>
        <v>0.64588020914092426</v>
      </c>
      <c r="AG820">
        <f t="shared" si="112"/>
        <v>0.11126252940916015</v>
      </c>
      <c r="AH820">
        <f t="shared" si="113"/>
        <v>6.5048844538642792</v>
      </c>
      <c r="AI820" s="3">
        <f t="shared" si="114"/>
        <v>1.0000000000000007</v>
      </c>
    </row>
    <row r="821" spans="23:35" x14ac:dyDescent="0.25">
      <c r="W821">
        <v>0.42813116920885402</v>
      </c>
      <c r="X821">
        <v>0.2</v>
      </c>
      <c r="Y821">
        <v>1.278E-2</v>
      </c>
      <c r="Z821">
        <v>24.571539402850799</v>
      </c>
      <c r="AA821">
        <v>40</v>
      </c>
      <c r="AB821">
        <v>0.61428848507126899</v>
      </c>
      <c r="AC821">
        <v>0.22636841173733899</v>
      </c>
      <c r="AD821">
        <v>0.77363132186422301</v>
      </c>
      <c r="AE821" s="1">
        <v>2.6639843754685702E-7</v>
      </c>
      <c r="AF821">
        <f t="shared" si="111"/>
        <v>0.64518417627040059</v>
      </c>
      <c r="AG821">
        <f t="shared" si="112"/>
        <v>0.11146595537099323</v>
      </c>
      <c r="AH821">
        <f t="shared" si="113"/>
        <v>6.5744683266742898</v>
      </c>
      <c r="AI821" s="3">
        <f t="shared" si="114"/>
        <v>0.99999999999999956</v>
      </c>
    </row>
    <row r="822" spans="23:35" x14ac:dyDescent="0.25">
      <c r="W822">
        <v>0.42813116920885402</v>
      </c>
      <c r="X822">
        <v>0.2</v>
      </c>
      <c r="Y822">
        <v>1.289E-2</v>
      </c>
      <c r="Z822">
        <v>24.783031526036499</v>
      </c>
      <c r="AA822">
        <v>40</v>
      </c>
      <c r="AB822">
        <v>0.61957578815091197</v>
      </c>
      <c r="AC822">
        <v>0.22673214402093</v>
      </c>
      <c r="AD822">
        <v>0.77326762917867997</v>
      </c>
      <c r="AE822" s="1">
        <v>2.26800389337981E-7</v>
      </c>
      <c r="AF822">
        <f t="shared" si="111"/>
        <v>0.64448690518750784</v>
      </c>
      <c r="AG822">
        <f t="shared" si="112"/>
        <v>0.11167017004092207</v>
      </c>
      <c r="AH822">
        <f t="shared" si="113"/>
        <v>6.6443562042447768</v>
      </c>
      <c r="AI822" s="3">
        <f t="shared" si="114"/>
        <v>0.99999999999999933</v>
      </c>
    </row>
    <row r="823" spans="23:35" x14ac:dyDescent="0.25">
      <c r="W823">
        <v>0.42813116920885402</v>
      </c>
      <c r="X823">
        <v>0.2</v>
      </c>
      <c r="Y823">
        <v>1.2999999999999999E-2</v>
      </c>
      <c r="Z823">
        <v>24.994523649222199</v>
      </c>
      <c r="AA823">
        <v>40</v>
      </c>
      <c r="AB823">
        <v>0.62486309123055594</v>
      </c>
      <c r="AC823">
        <v>0.22709711075135799</v>
      </c>
      <c r="AD823">
        <v>0.77290269629666797</v>
      </c>
      <c r="AE823" s="1">
        <v>1.9295197395267201E-7</v>
      </c>
      <c r="AF823">
        <f t="shared" si="111"/>
        <v>0.64378839106746888</v>
      </c>
      <c r="AG823">
        <f t="shared" si="112"/>
        <v>0.11187517764875742</v>
      </c>
      <c r="AH823">
        <f t="shared" si="113"/>
        <v>6.7145507741158141</v>
      </c>
      <c r="AI823" s="3">
        <f t="shared" si="114"/>
        <v>0.99999999999999989</v>
      </c>
    </row>
    <row r="824" spans="23:35" x14ac:dyDescent="0.25">
      <c r="W824">
        <v>0.42813116920885402</v>
      </c>
      <c r="X824">
        <v>0.2</v>
      </c>
      <c r="Y824">
        <v>1.311E-2</v>
      </c>
      <c r="Z824">
        <v>25.206015772407898</v>
      </c>
      <c r="AA824">
        <v>40</v>
      </c>
      <c r="AB824">
        <v>0.63015039431019904</v>
      </c>
      <c r="AC824">
        <v>0.227463318549435</v>
      </c>
      <c r="AD824">
        <v>0.77253651741227203</v>
      </c>
      <c r="AE824" s="1">
        <v>1.6403829272328199E-7</v>
      </c>
      <c r="AF824">
        <f t="shared" si="111"/>
        <v>0.64308862905524233</v>
      </c>
      <c r="AG824">
        <f t="shared" si="112"/>
        <v>0.11208098253638807</v>
      </c>
      <c r="AH824">
        <f t="shared" si="113"/>
        <v>6.7850547594084265</v>
      </c>
      <c r="AI824" s="3">
        <f t="shared" si="114"/>
        <v>0.99999999999999978</v>
      </c>
    </row>
    <row r="825" spans="23:35" x14ac:dyDescent="0.25">
      <c r="W825">
        <v>0.42813116920885402</v>
      </c>
      <c r="X825">
        <v>0.2</v>
      </c>
      <c r="Y825">
        <v>1.3220000000000001E-2</v>
      </c>
      <c r="Z825">
        <v>25.417507895593701</v>
      </c>
      <c r="AA825">
        <v>40</v>
      </c>
      <c r="AB825">
        <v>0.63543769738984202</v>
      </c>
      <c r="AC825">
        <v>0.22783077408563299</v>
      </c>
      <c r="AD825">
        <v>0.77216908655727401</v>
      </c>
      <c r="AE825" s="1">
        <v>1.3935709370831599E-7</v>
      </c>
      <c r="AF825">
        <f t="shared" si="111"/>
        <v>0.64238761426525814</v>
      </c>
      <c r="AG825">
        <f t="shared" si="112"/>
        <v>0.11228758914855558</v>
      </c>
      <c r="AH825">
        <f t="shared" si="113"/>
        <v>6.8558709194518146</v>
      </c>
      <c r="AI825" s="3">
        <f t="shared" si="114"/>
        <v>1.0000000000000007</v>
      </c>
    </row>
    <row r="826" spans="23:35" x14ac:dyDescent="0.25">
      <c r="W826">
        <v>0.42813116920885402</v>
      </c>
      <c r="X826">
        <v>0.2</v>
      </c>
      <c r="Y826">
        <v>1.333E-2</v>
      </c>
      <c r="Z826">
        <v>25.629000018779401</v>
      </c>
      <c r="AA826">
        <v>40</v>
      </c>
      <c r="AB826">
        <v>0.640725000469485</v>
      </c>
      <c r="AC826">
        <v>0.22819948408056701</v>
      </c>
      <c r="AD826">
        <v>0.77180039761583596</v>
      </c>
      <c r="AE826" s="1">
        <v>1.18303597027187E-7</v>
      </c>
      <c r="AF826">
        <f t="shared" si="111"/>
        <v>0.64168534178115266</v>
      </c>
      <c r="AG826">
        <f t="shared" si="112"/>
        <v>0.11249500202489814</v>
      </c>
      <c r="AH826">
        <f t="shared" si="113"/>
        <v>6.9270020504243996</v>
      </c>
      <c r="AI826" s="3">
        <f t="shared" si="114"/>
        <v>1</v>
      </c>
    </row>
    <row r="827" spans="23:35" x14ac:dyDescent="0.25">
      <c r="W827">
        <v>0.42813116920885402</v>
      </c>
      <c r="X827">
        <v>0.2</v>
      </c>
      <c r="Y827">
        <v>1.3440000000000001E-2</v>
      </c>
      <c r="Z827">
        <v>25.8404921419651</v>
      </c>
      <c r="AA827">
        <v>40</v>
      </c>
      <c r="AB827">
        <v>0.64601230354912798</v>
      </c>
      <c r="AC827">
        <v>0.228569455305493</v>
      </c>
      <c r="AD827">
        <v>0.77143044433719798</v>
      </c>
      <c r="AE827" s="1">
        <v>1.00357310489824E-7</v>
      </c>
      <c r="AF827">
        <f t="shared" si="111"/>
        <v>0.64098180665548476</v>
      </c>
      <c r="AG827">
        <f t="shared" si="112"/>
        <v>0.11270322579309211</v>
      </c>
      <c r="AH827">
        <f t="shared" si="113"/>
        <v>6.998450986009078</v>
      </c>
      <c r="AI827" s="3">
        <f t="shared" si="114"/>
        <v>1.0000000000000016</v>
      </c>
    </row>
    <row r="828" spans="23:35" x14ac:dyDescent="0.25">
      <c r="W828">
        <v>0.42813116920885402</v>
      </c>
      <c r="X828">
        <v>0.2</v>
      </c>
      <c r="Y828">
        <v>1.355E-2</v>
      </c>
      <c r="Z828">
        <v>26.0519842651508</v>
      </c>
      <c r="AA828">
        <v>40</v>
      </c>
      <c r="AB828">
        <v>0.65129960662877096</v>
      </c>
      <c r="AC828">
        <v>0.228940694582799</v>
      </c>
      <c r="AD828">
        <v>0.771059220346619</v>
      </c>
      <c r="AE828" s="1">
        <v>8.5070581598283203E-8</v>
      </c>
      <c r="AF828">
        <f t="shared" si="111"/>
        <v>0.64027700390947151</v>
      </c>
      <c r="AG828">
        <f t="shared" si="112"/>
        <v>0.1129122651629659</v>
      </c>
      <c r="AH828">
        <f t="shared" si="113"/>
        <v>7.0702205980630692</v>
      </c>
      <c r="AI828" s="3">
        <f t="shared" si="114"/>
        <v>0.99999999999999956</v>
      </c>
    </row>
    <row r="829" spans="23:35" x14ac:dyDescent="0.25">
      <c r="W829">
        <v>0.42813116920885402</v>
      </c>
      <c r="X829">
        <v>0.2</v>
      </c>
      <c r="Y829">
        <v>1.366E-2</v>
      </c>
      <c r="Z829">
        <v>26.263476388336599</v>
      </c>
      <c r="AA829">
        <v>40</v>
      </c>
      <c r="AB829">
        <v>0.65658690970841405</v>
      </c>
      <c r="AC829">
        <v>0.22931320878651401</v>
      </c>
      <c r="AD829">
        <v>0.77068671915482301</v>
      </c>
      <c r="AE829" s="1">
        <v>7.2058663477500496E-8</v>
      </c>
      <c r="AF829">
        <f t="shared" si="111"/>
        <v>0.63957092853270014</v>
      </c>
      <c r="AG829">
        <f t="shared" si="112"/>
        <v>0.11312212492144154</v>
      </c>
      <c r="AH829">
        <f t="shared" si="113"/>
        <v>7.1423137973026734</v>
      </c>
      <c r="AI829" s="3">
        <f t="shared" si="114"/>
        <v>1.0000000000000004</v>
      </c>
    </row>
    <row r="830" spans="23:35" x14ac:dyDescent="0.25">
      <c r="W830">
        <v>0.42813116920885402</v>
      </c>
      <c r="X830">
        <v>0.2</v>
      </c>
      <c r="Y830">
        <v>1.3769999999999999E-2</v>
      </c>
      <c r="Z830">
        <v>26.474968511522299</v>
      </c>
      <c r="AA830">
        <v>40</v>
      </c>
      <c r="AB830">
        <v>0.66187421278805803</v>
      </c>
      <c r="AC830">
        <v>0.22968700484281199</v>
      </c>
      <c r="AD830">
        <v>0.77031293416608804</v>
      </c>
      <c r="AE830" s="1">
        <v>6.0991099983929494E-8</v>
      </c>
      <c r="AF830">
        <f t="shared" si="111"/>
        <v>0.63886357548285655</v>
      </c>
      <c r="AG830">
        <f t="shared" si="112"/>
        <v>0.11333280992822875</v>
      </c>
      <c r="AH830">
        <f t="shared" si="113"/>
        <v>7.2147335340034582</v>
      </c>
      <c r="AI830" s="3">
        <f t="shared" si="114"/>
        <v>1</v>
      </c>
    </row>
    <row r="831" spans="23:35" x14ac:dyDescent="0.25">
      <c r="W831">
        <v>0.42813116920885402</v>
      </c>
      <c r="X831">
        <v>0.2</v>
      </c>
      <c r="Y831">
        <v>1.388E-2</v>
      </c>
      <c r="Z831">
        <v>26.686460634707998</v>
      </c>
      <c r="AA831">
        <v>40</v>
      </c>
      <c r="AB831">
        <v>0.667161515867701</v>
      </c>
      <c r="AC831">
        <v>0.23006208973053499</v>
      </c>
      <c r="AD831">
        <v>0.76993785868520603</v>
      </c>
      <c r="AE831" s="1">
        <v>5.1584259586189899E-8</v>
      </c>
      <c r="AF831">
        <f t="shared" si="111"/>
        <v>0.63815493968542703</v>
      </c>
      <c r="AG831">
        <f t="shared" si="112"/>
        <v>0.11354432511214575</v>
      </c>
      <c r="AH831">
        <f t="shared" si="113"/>
        <v>7.2874827987161748</v>
      </c>
      <c r="AI831" s="3">
        <f t="shared" si="114"/>
        <v>1.0000000000000007</v>
      </c>
    </row>
    <row r="832" spans="23:35" x14ac:dyDescent="0.25">
      <c r="W832">
        <v>0.42813116920885402</v>
      </c>
      <c r="X832">
        <v>0.2</v>
      </c>
      <c r="Y832">
        <v>1.3990000000000001E-2</v>
      </c>
      <c r="Z832">
        <v>26.897952757893801</v>
      </c>
      <c r="AA832">
        <v>40</v>
      </c>
      <c r="AB832">
        <v>0.67244881894734398</v>
      </c>
      <c r="AC832">
        <v>0.23043847048170699</v>
      </c>
      <c r="AD832">
        <v>0.76956148592342399</v>
      </c>
      <c r="AE832" s="1">
        <v>4.3594869002887901E-8</v>
      </c>
      <c r="AF832">
        <f t="shared" si="111"/>
        <v>0.63744501603342585</v>
      </c>
      <c r="AG832">
        <f t="shared" si="112"/>
        <v>0.11375667546800607</v>
      </c>
      <c r="AH832">
        <f t="shared" si="113"/>
        <v>7.3605646229989246</v>
      </c>
      <c r="AI832" s="3">
        <f t="shared" si="114"/>
        <v>1</v>
      </c>
    </row>
    <row r="833" spans="23:35" x14ac:dyDescent="0.25">
      <c r="W833">
        <v>0.42813116920885402</v>
      </c>
      <c r="X833">
        <v>0.2</v>
      </c>
      <c r="Y833">
        <v>1.41E-2</v>
      </c>
      <c r="Z833">
        <v>27.109444881079501</v>
      </c>
      <c r="AA833">
        <v>40</v>
      </c>
      <c r="AB833">
        <v>0.67773612202698696</v>
      </c>
      <c r="AC833">
        <v>0.23081615418207199</v>
      </c>
      <c r="AD833">
        <v>0.76918380900351202</v>
      </c>
      <c r="AE833" s="1">
        <v>3.6814416367256302E-8</v>
      </c>
      <c r="AF833">
        <f t="shared" si="111"/>
        <v>0.63673379938708574</v>
      </c>
      <c r="AG833">
        <f t="shared" si="112"/>
        <v>0.11396986605399129</v>
      </c>
      <c r="AH833">
        <f t="shared" si="113"/>
        <v>7.4339820801659346</v>
      </c>
      <c r="AI833" s="3">
        <f t="shared" si="114"/>
        <v>1.0000000000000004</v>
      </c>
    </row>
    <row r="834" spans="23:35" x14ac:dyDescent="0.25">
      <c r="W834">
        <v>0.42813116920885402</v>
      </c>
      <c r="X834">
        <v>0.2</v>
      </c>
      <c r="Y834">
        <v>1.421E-2</v>
      </c>
      <c r="Z834">
        <v>27.3209370042652</v>
      </c>
      <c r="AA834">
        <v>40</v>
      </c>
      <c r="AB834">
        <v>0.68302342510663006</v>
      </c>
      <c r="AC834">
        <v>0.23119514797162199</v>
      </c>
      <c r="AD834">
        <v>0.76880482096406799</v>
      </c>
      <c r="AE834" s="1">
        <v>3.1064310174024103E-8</v>
      </c>
      <c r="AF834">
        <f t="shared" si="111"/>
        <v>0.63602128457357676</v>
      </c>
      <c r="AG834">
        <f t="shared" si="112"/>
        <v>0.11418390198944914</v>
      </c>
      <c r="AH834">
        <f t="shared" si="113"/>
        <v>7.5077382860534785</v>
      </c>
      <c r="AI834" s="3">
        <f t="shared" si="114"/>
        <v>1.0000000000000002</v>
      </c>
    </row>
    <row r="835" spans="23:35" x14ac:dyDescent="0.25">
      <c r="W835">
        <v>0.42813116920885402</v>
      </c>
      <c r="X835">
        <v>0.2</v>
      </c>
      <c r="Y835">
        <v>1.4319999999999999E-2</v>
      </c>
      <c r="Z835">
        <v>27.5324291274509</v>
      </c>
      <c r="AA835">
        <v>40</v>
      </c>
      <c r="AB835">
        <v>0.68831072818627304</v>
      </c>
      <c r="AC835">
        <v>0.23157545904514301</v>
      </c>
      <c r="AD835">
        <v>0.76842451476316198</v>
      </c>
      <c r="AE835" s="1">
        <v>2.6191694723824801E-8</v>
      </c>
      <c r="AF835">
        <f t="shared" si="111"/>
        <v>0.6353074663867001</v>
      </c>
      <c r="AG835">
        <f t="shared" si="112"/>
        <v>0.1143987884530601</v>
      </c>
      <c r="AH835">
        <f t="shared" si="113"/>
        <v>7.5818363998033531</v>
      </c>
      <c r="AI835" s="3">
        <f t="shared" si="114"/>
        <v>0.99999999999999967</v>
      </c>
    </row>
    <row r="836" spans="23:35" x14ac:dyDescent="0.25">
      <c r="W836">
        <v>0.42813116920885402</v>
      </c>
      <c r="X836">
        <v>0.2</v>
      </c>
      <c r="Y836">
        <v>1.443E-2</v>
      </c>
      <c r="Z836">
        <v>27.743921250636699</v>
      </c>
      <c r="AA836">
        <v>40</v>
      </c>
      <c r="AB836">
        <v>0.69359803126591701</v>
      </c>
      <c r="AC836">
        <v>0.23195709465276301</v>
      </c>
      <c r="AD836">
        <v>0.76804288328140202</v>
      </c>
      <c r="AE836" s="1">
        <v>2.2065835455819701E-8</v>
      </c>
      <c r="AF836">
        <f t="shared" si="111"/>
        <v>0.63459233958658778</v>
      </c>
      <c r="AG836">
        <f t="shared" si="112"/>
        <v>0.11461453068132767</v>
      </c>
      <c r="AH836">
        <f t="shared" si="113"/>
        <v>7.6562796246643989</v>
      </c>
      <c r="AI836" s="3">
        <f t="shared" si="114"/>
        <v>1.0000000000000004</v>
      </c>
    </row>
    <row r="837" spans="23:35" x14ac:dyDescent="0.25">
      <c r="W837">
        <v>0.42813116920885402</v>
      </c>
      <c r="X837">
        <v>0.2</v>
      </c>
      <c r="Y837">
        <v>1.4540000000000001E-2</v>
      </c>
      <c r="Z837">
        <v>27.955413373822399</v>
      </c>
      <c r="AA837">
        <v>40</v>
      </c>
      <c r="AB837">
        <v>0.69888533434555999</v>
      </c>
      <c r="AC837">
        <v>0.23234006210050701</v>
      </c>
      <c r="AD837">
        <v>0.76765991932449495</v>
      </c>
      <c r="AE837" s="1">
        <v>1.8574998663625001E-8</v>
      </c>
      <c r="AF837">
        <f t="shared" si="111"/>
        <v>0.63387589889939711</v>
      </c>
      <c r="AG837">
        <f t="shared" si="112"/>
        <v>0.11483113396735149</v>
      </c>
      <c r="AH837">
        <f t="shared" si="113"/>
        <v>7.7310712088126259</v>
      </c>
      <c r="AI837" s="3">
        <f t="shared" si="114"/>
        <v>1.0000000000000007</v>
      </c>
    </row>
    <row r="838" spans="23:35" x14ac:dyDescent="0.25">
      <c r="W838">
        <v>0.42813116920885402</v>
      </c>
      <c r="X838">
        <v>0.2</v>
      </c>
      <c r="Y838">
        <v>1.465E-2</v>
      </c>
      <c r="Z838">
        <v>28.166905497008099</v>
      </c>
      <c r="AA838">
        <v>40</v>
      </c>
      <c r="AB838">
        <v>0.70417263742520297</v>
      </c>
      <c r="AC838">
        <v>0.232724368750859</v>
      </c>
      <c r="AD838">
        <v>0.76727561562538205</v>
      </c>
      <c r="AE838" s="1">
        <v>1.5623759811896E-8</v>
      </c>
      <c r="AF838">
        <f t="shared" si="111"/>
        <v>0.63315813901700324</v>
      </c>
      <c r="AG838">
        <f t="shared" si="112"/>
        <v>0.11504860365983943</v>
      </c>
      <c r="AH838">
        <f t="shared" si="113"/>
        <v>7.806214446190376</v>
      </c>
      <c r="AI838" s="3">
        <f t="shared" si="114"/>
        <v>1.0000000000000009</v>
      </c>
    </row>
    <row r="839" spans="23:35" x14ac:dyDescent="0.25">
      <c r="W839">
        <v>0.42813116920885402</v>
      </c>
      <c r="X839">
        <v>0.2</v>
      </c>
      <c r="Y839">
        <v>1.4760000000000001E-2</v>
      </c>
      <c r="Z839">
        <v>28.378397620193802</v>
      </c>
      <c r="AA839">
        <v>40</v>
      </c>
      <c r="AB839">
        <v>0.70945994050484595</v>
      </c>
      <c r="AC839">
        <v>0.233110022023333</v>
      </c>
      <c r="AD839">
        <v>0.76688996484598404</v>
      </c>
      <c r="AE839" s="1">
        <v>1.3130683177825401E-8</v>
      </c>
      <c r="AF839">
        <f t="shared" si="111"/>
        <v>0.63243905459668337</v>
      </c>
      <c r="AG839">
        <f t="shared" si="112"/>
        <v>0.11526694516233953</v>
      </c>
      <c r="AH839">
        <f t="shared" si="113"/>
        <v>7.8817126773651234</v>
      </c>
      <c r="AI839" s="3">
        <f t="shared" si="114"/>
        <v>1.0000000000000002</v>
      </c>
    </row>
    <row r="840" spans="23:35" x14ac:dyDescent="0.25">
      <c r="W840">
        <v>0.42813116920885402</v>
      </c>
      <c r="X840">
        <v>0.2</v>
      </c>
      <c r="Y840">
        <v>1.487E-2</v>
      </c>
      <c r="Z840">
        <v>28.589889743379601</v>
      </c>
      <c r="AA840">
        <v>40</v>
      </c>
      <c r="AB840">
        <v>0.71474724358448904</v>
      </c>
      <c r="AC840">
        <v>0.23349702939505099</v>
      </c>
      <c r="AD840">
        <v>0.76650295957862702</v>
      </c>
      <c r="AE840" s="1">
        <v>1.10263229807181E-8</v>
      </c>
      <c r="AF840">
        <f t="shared" si="111"/>
        <v>0.6317186402607976</v>
      </c>
      <c r="AG840">
        <f t="shared" si="112"/>
        <v>0.11548616393265228</v>
      </c>
      <c r="AH840">
        <f t="shared" si="113"/>
        <v>7.957569290408423</v>
      </c>
      <c r="AI840" s="3">
        <f t="shared" si="114"/>
        <v>1.0000000000000011</v>
      </c>
    </row>
    <row r="841" spans="23:35" x14ac:dyDescent="0.25">
      <c r="W841">
        <v>0.42813116920885402</v>
      </c>
      <c r="X841">
        <v>0.2</v>
      </c>
      <c r="Y841">
        <v>1.498E-2</v>
      </c>
      <c r="Z841">
        <v>28.801381866565301</v>
      </c>
      <c r="AA841">
        <v>40</v>
      </c>
      <c r="AB841">
        <v>0.72003454666413202</v>
      </c>
      <c r="AC841">
        <v>0.233885398401323</v>
      </c>
      <c r="AD841">
        <v>0.76611459234717505</v>
      </c>
      <c r="AE841" s="1">
        <v>9.2515026637069404E-9</v>
      </c>
      <c r="AF841">
        <f t="shared" si="111"/>
        <v>0.63099689059647623</v>
      </c>
      <c r="AG841">
        <f t="shared" si="112"/>
        <v>0.1157062654824092</v>
      </c>
      <c r="AH841">
        <f t="shared" si="113"/>
        <v>8.0337877217956208</v>
      </c>
      <c r="AI841" s="3">
        <f t="shared" si="114"/>
        <v>1.0000000000000007</v>
      </c>
    </row>
  </sheetData>
  <mergeCells count="7">
    <mergeCell ref="AA22:AB22"/>
    <mergeCell ref="W721:AI721"/>
    <mergeCell ref="W362:AG362"/>
    <mergeCell ref="W390:AG390"/>
    <mergeCell ref="W418:AG418"/>
    <mergeCell ref="W448:AG448"/>
    <mergeCell ref="W600:AI6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" workbookViewId="0">
      <selection activeCell="L37" sqref="L37"/>
    </sheetView>
  </sheetViews>
  <sheetFormatPr defaultRowHeight="15" x14ac:dyDescent="0.25"/>
  <cols>
    <col min="1" max="1" width="11" bestFit="1" customWidth="1"/>
    <col min="8" max="8" width="10.5703125" bestFit="1" customWidth="1"/>
    <col min="13" max="13" width="9.5703125" bestFit="1" customWidth="1"/>
    <col min="14" max="14" width="9.5703125" customWidth="1"/>
  </cols>
  <sheetData>
    <row r="1" spans="1:15" x14ac:dyDescent="0.25">
      <c r="A1" t="s">
        <v>32</v>
      </c>
      <c r="B1">
        <v>24</v>
      </c>
      <c r="D1" t="s">
        <v>3</v>
      </c>
      <c r="E1">
        <v>0.2</v>
      </c>
    </row>
    <row r="2" spans="1:15" x14ac:dyDescent="0.25">
      <c r="A2" t="s">
        <v>36</v>
      </c>
      <c r="B2" s="4">
        <v>0.1</v>
      </c>
      <c r="C2" s="4"/>
      <c r="D2" t="s">
        <v>2</v>
      </c>
      <c r="E2">
        <v>0.42799999999999999</v>
      </c>
    </row>
    <row r="6" spans="1:15" x14ac:dyDescent="0.25">
      <c r="A6" t="s">
        <v>33</v>
      </c>
      <c r="B6" t="s">
        <v>16</v>
      </c>
      <c r="C6" t="s">
        <v>38</v>
      </c>
      <c r="D6" t="s">
        <v>34</v>
      </c>
      <c r="E6" t="s">
        <v>37</v>
      </c>
      <c r="F6" t="s">
        <v>39</v>
      </c>
      <c r="G6" t="s">
        <v>40</v>
      </c>
      <c r="H6" t="s">
        <v>41</v>
      </c>
      <c r="J6" t="s">
        <v>42</v>
      </c>
      <c r="K6" t="s">
        <v>43</v>
      </c>
      <c r="L6" t="s">
        <v>44</v>
      </c>
      <c r="M6" t="s">
        <v>41</v>
      </c>
      <c r="O6" t="s">
        <v>35</v>
      </c>
    </row>
    <row r="7" spans="1:15" x14ac:dyDescent="0.25">
      <c r="A7">
        <v>3</v>
      </c>
      <c r="B7">
        <f>cells*relXsec/A7</f>
        <v>0.80000000000000016</v>
      </c>
      <c r="C7">
        <f>(1-B7)</f>
        <v>0.19999999999999984</v>
      </c>
      <c r="D7" s="3">
        <f>C7^A7</f>
        <v>7.9999999999999811E-3</v>
      </c>
      <c r="E7">
        <f>B7*r_</f>
        <v>0.16000000000000003</v>
      </c>
      <c r="F7">
        <f>B7*(1-r_)*a</f>
        <v>0.27392000000000005</v>
      </c>
      <c r="G7">
        <f>C7+B7*(1-r_)*(1-a)</f>
        <v>0.56607999999999992</v>
      </c>
      <c r="H7" s="5">
        <f>E7+F7+G7</f>
        <v>1</v>
      </c>
      <c r="J7">
        <f>E7^A7</f>
        <v>4.0960000000000024E-3</v>
      </c>
      <c r="K7">
        <f>F7^A7</f>
        <v>2.0552811020288012E-2</v>
      </c>
      <c r="L7">
        <f>G7^A7</f>
        <v>0.18139839230771193</v>
      </c>
      <c r="M7" s="5">
        <f>J7+K7+L7</f>
        <v>0.20604720332799994</v>
      </c>
      <c r="N7" s="5"/>
      <c r="O7">
        <f>D7/B7</f>
        <v>9.9999999999999742E-3</v>
      </c>
    </row>
    <row r="8" spans="1:15" x14ac:dyDescent="0.25">
      <c r="A8">
        <v>6</v>
      </c>
      <c r="B8">
        <f>cells*relXsec/A8</f>
        <v>0.40000000000000008</v>
      </c>
      <c r="C8">
        <f t="shared" ref="C8:C11" si="0">(1-B8)</f>
        <v>0.59999999999999987</v>
      </c>
      <c r="D8" s="3">
        <f t="shared" ref="D8:D11" si="1">C8^A8</f>
        <v>4.6655999999999934E-2</v>
      </c>
      <c r="E8">
        <f>B8*r_</f>
        <v>8.0000000000000016E-2</v>
      </c>
      <c r="F8">
        <f>B8*(1-r_)*a</f>
        <v>0.13696000000000003</v>
      </c>
      <c r="G8">
        <f>C8+B8*(1-r_)*(1-a)</f>
        <v>0.78303999999999996</v>
      </c>
      <c r="H8" s="5">
        <f t="shared" ref="H8:H11" si="2">E8+F8+G8</f>
        <v>1</v>
      </c>
      <c r="J8">
        <f t="shared" ref="J8:J11" si="3">E8^A8</f>
        <v>2.6214400000000037E-7</v>
      </c>
      <c r="K8">
        <f t="shared" ref="K8:K11" si="4">F8^A8</f>
        <v>6.6002818880573811E-6</v>
      </c>
      <c r="L8">
        <f t="shared" ref="L8:L11" si="5">G8^A8</f>
        <v>0.23051738592878468</v>
      </c>
      <c r="M8" s="5">
        <f t="shared" ref="M8:M11" si="6">J8+K8+L8</f>
        <v>0.23052424835467275</v>
      </c>
      <c r="N8" s="5"/>
      <c r="O8">
        <f>D8/B8</f>
        <v>0.11663999999999981</v>
      </c>
    </row>
    <row r="9" spans="1:15" x14ac:dyDescent="0.25">
      <c r="A9">
        <v>12</v>
      </c>
      <c r="B9">
        <f>cells*relXsec/A9</f>
        <v>0.20000000000000004</v>
      </c>
      <c r="C9">
        <f t="shared" si="0"/>
        <v>0.79999999999999993</v>
      </c>
      <c r="D9" s="3">
        <f t="shared" si="1"/>
        <v>6.8719476735999929E-2</v>
      </c>
      <c r="E9">
        <f>B9*r_</f>
        <v>4.0000000000000008E-2</v>
      </c>
      <c r="F9">
        <f>B9*(1-r_)*a</f>
        <v>6.8480000000000013E-2</v>
      </c>
      <c r="G9">
        <f>C9+B9*(1-r_)*(1-a)</f>
        <v>0.89151999999999998</v>
      </c>
      <c r="H9" s="5">
        <f t="shared" si="2"/>
        <v>1</v>
      </c>
      <c r="J9">
        <f t="shared" si="3"/>
        <v>1.6777216000000042E-17</v>
      </c>
      <c r="K9">
        <f t="shared" si="4"/>
        <v>1.0635674072709545E-14</v>
      </c>
      <c r="L9">
        <f t="shared" si="5"/>
        <v>0.25210013886157173</v>
      </c>
      <c r="M9" s="5">
        <f t="shared" si="6"/>
        <v>0.25210013886158239</v>
      </c>
      <c r="N9" s="5"/>
      <c r="O9">
        <f>D9/B9</f>
        <v>0.34359738367999959</v>
      </c>
    </row>
    <row r="10" spans="1:15" x14ac:dyDescent="0.25">
      <c r="A10">
        <v>24</v>
      </c>
      <c r="B10">
        <f>cells*relXsec/A10</f>
        <v>0.10000000000000002</v>
      </c>
      <c r="C10">
        <f t="shared" si="0"/>
        <v>0.9</v>
      </c>
      <c r="D10" s="3">
        <f t="shared" si="1"/>
        <v>7.9766443076872598E-2</v>
      </c>
      <c r="E10">
        <f>B10*r_</f>
        <v>2.0000000000000004E-2</v>
      </c>
      <c r="F10">
        <f>B10*(1-r_)*a</f>
        <v>3.4240000000000007E-2</v>
      </c>
      <c r="G10">
        <f>C10+B10*(1-r_)*(1-a)</f>
        <v>0.94576000000000005</v>
      </c>
      <c r="H10" s="5">
        <f t="shared" si="2"/>
        <v>1</v>
      </c>
      <c r="J10">
        <f t="shared" si="3"/>
        <v>1.6777216000000086E-41</v>
      </c>
      <c r="K10">
        <f t="shared" si="4"/>
        <v>6.7423321593347805E-36</v>
      </c>
      <c r="L10">
        <f t="shared" si="5"/>
        <v>0.26226637171898004</v>
      </c>
      <c r="M10" s="5">
        <f t="shared" si="6"/>
        <v>0.26226637171898004</v>
      </c>
      <c r="N10" s="5"/>
      <c r="O10">
        <f>D10/B10</f>
        <v>0.79766443076872584</v>
      </c>
    </row>
    <row r="11" spans="1:15" x14ac:dyDescent="0.25">
      <c r="A11">
        <v>48</v>
      </c>
      <c r="B11">
        <f>cells*relXsec/A11</f>
        <v>5.000000000000001E-2</v>
      </c>
      <c r="C11">
        <f t="shared" si="0"/>
        <v>0.95</v>
      </c>
      <c r="D11" s="3">
        <f t="shared" si="1"/>
        <v>8.5257590334308367E-2</v>
      </c>
      <c r="E11">
        <f>B11*r_</f>
        <v>1.0000000000000002E-2</v>
      </c>
      <c r="F11">
        <f>B11*(1-r_)*a</f>
        <v>1.7120000000000003E-2</v>
      </c>
      <c r="G11">
        <f>C11+B11*(1-r_)*(1-a)</f>
        <v>0.97287999999999997</v>
      </c>
      <c r="H11" s="5">
        <f t="shared" si="2"/>
        <v>1</v>
      </c>
      <c r="J11">
        <f t="shared" si="3"/>
        <v>1.0000000000000103E-96</v>
      </c>
      <c r="K11">
        <f t="shared" si="4"/>
        <v>1.6150296370227579E-85</v>
      </c>
      <c r="L11">
        <f t="shared" si="5"/>
        <v>0.26720539494772155</v>
      </c>
      <c r="M11" s="5">
        <f t="shared" si="6"/>
        <v>0.26720539494772155</v>
      </c>
      <c r="N11" s="5"/>
      <c r="O11">
        <f>D11/B11</f>
        <v>1.7051518066861671</v>
      </c>
    </row>
    <row r="12" spans="1:15" x14ac:dyDescent="0.25">
      <c r="D12" s="3"/>
    </row>
    <row r="13" spans="1:15" x14ac:dyDescent="0.25">
      <c r="A13" t="s">
        <v>33</v>
      </c>
      <c r="B13" t="s">
        <v>16</v>
      </c>
      <c r="C13" t="s">
        <v>38</v>
      </c>
      <c r="D13" t="s">
        <v>34</v>
      </c>
      <c r="E13" t="s">
        <v>37</v>
      </c>
      <c r="F13" t="s">
        <v>39</v>
      </c>
      <c r="G13" t="s">
        <v>40</v>
      </c>
      <c r="H13" t="s">
        <v>41</v>
      </c>
      <c r="O13" t="s">
        <v>35</v>
      </c>
    </row>
    <row r="14" spans="1:15" x14ac:dyDescent="0.25">
      <c r="A14">
        <v>3</v>
      </c>
      <c r="B14">
        <f t="shared" ref="B14:B59" si="7">cells*relXsec/layers</f>
        <v>0.80000000000000016</v>
      </c>
      <c r="C14">
        <f t="shared" ref="C14:C59" si="8">1-p_enc</f>
        <v>0.19999999999999984</v>
      </c>
      <c r="D14" s="3">
        <f t="shared" ref="D14:D59" si="9">p_tran_N^layers</f>
        <v>7.9999999999999811E-3</v>
      </c>
      <c r="E14">
        <f t="shared" ref="E14:E59" si="10">p_enc*r_</f>
        <v>0.16000000000000003</v>
      </c>
      <c r="F14">
        <f t="shared" ref="F14:F59" si="11">p_enc*(1-r_)*a</f>
        <v>0.27392000000000005</v>
      </c>
      <c r="G14">
        <f t="shared" ref="G14:G59" si="12">p_tran_N+p_enc*(1-r_)*(1-a)</f>
        <v>0.56607999999999992</v>
      </c>
      <c r="H14" s="5">
        <f>E14+F14+G14</f>
        <v>1</v>
      </c>
      <c r="O14">
        <f t="shared" ref="O14:O59" si="13">D14/B14</f>
        <v>9.9999999999999742E-3</v>
      </c>
    </row>
    <row r="15" spans="1:15" x14ac:dyDescent="0.25">
      <c r="A15">
        <v>4</v>
      </c>
      <c r="B15">
        <f t="shared" si="7"/>
        <v>0.60000000000000009</v>
      </c>
      <c r="C15">
        <f t="shared" si="8"/>
        <v>0.39999999999999991</v>
      </c>
      <c r="D15" s="3">
        <f t="shared" si="9"/>
        <v>2.5599999999999973E-2</v>
      </c>
      <c r="E15">
        <f t="shared" si="10"/>
        <v>0.12000000000000002</v>
      </c>
      <c r="F15">
        <f t="shared" si="11"/>
        <v>0.20544000000000004</v>
      </c>
      <c r="G15">
        <f t="shared" si="12"/>
        <v>0.67456000000000005</v>
      </c>
      <c r="H15" s="5">
        <f t="shared" ref="H15:H59" si="14">E15+F15+G15</f>
        <v>1</v>
      </c>
      <c r="O15">
        <f t="shared" si="13"/>
        <v>4.2666666666666617E-2</v>
      </c>
    </row>
    <row r="16" spans="1:15" x14ac:dyDescent="0.25">
      <c r="A16">
        <v>5</v>
      </c>
      <c r="B16">
        <f t="shared" si="7"/>
        <v>0.48000000000000009</v>
      </c>
      <c r="C16">
        <f t="shared" si="8"/>
        <v>0.51999999999999991</v>
      </c>
      <c r="D16" s="3">
        <f t="shared" si="9"/>
        <v>3.8020403199999969E-2</v>
      </c>
      <c r="E16">
        <f t="shared" si="10"/>
        <v>9.600000000000003E-2</v>
      </c>
      <c r="F16">
        <f t="shared" si="11"/>
        <v>0.16435200000000005</v>
      </c>
      <c r="G16">
        <f t="shared" si="12"/>
        <v>0.73964799999999997</v>
      </c>
      <c r="H16" s="5">
        <f t="shared" si="14"/>
        <v>1</v>
      </c>
      <c r="O16">
        <f t="shared" si="13"/>
        <v>7.9209173333333258E-2</v>
      </c>
    </row>
    <row r="17" spans="1:15" x14ac:dyDescent="0.25">
      <c r="A17">
        <v>6</v>
      </c>
      <c r="B17">
        <f t="shared" si="7"/>
        <v>0.40000000000000008</v>
      </c>
      <c r="C17">
        <f t="shared" si="8"/>
        <v>0.59999999999999987</v>
      </c>
      <c r="D17" s="3">
        <f t="shared" si="9"/>
        <v>4.6655999999999934E-2</v>
      </c>
      <c r="E17">
        <f t="shared" si="10"/>
        <v>8.0000000000000016E-2</v>
      </c>
      <c r="F17">
        <f t="shared" si="11"/>
        <v>0.13696000000000003</v>
      </c>
      <c r="G17">
        <f t="shared" si="12"/>
        <v>0.78303999999999996</v>
      </c>
      <c r="H17" s="5">
        <f t="shared" si="14"/>
        <v>1</v>
      </c>
      <c r="O17">
        <f t="shared" si="13"/>
        <v>0.11663999999999981</v>
      </c>
    </row>
    <row r="18" spans="1:15" x14ac:dyDescent="0.25">
      <c r="A18">
        <v>7</v>
      </c>
      <c r="B18">
        <f t="shared" si="7"/>
        <v>0.34285714285714292</v>
      </c>
      <c r="C18">
        <f t="shared" si="8"/>
        <v>0.65714285714285703</v>
      </c>
      <c r="D18" s="3">
        <f t="shared" si="9"/>
        <v>5.2919842341687021E-2</v>
      </c>
      <c r="E18">
        <f t="shared" si="10"/>
        <v>6.8571428571428589E-2</v>
      </c>
      <c r="F18">
        <f t="shared" si="11"/>
        <v>0.11739428571428574</v>
      </c>
      <c r="G18">
        <f t="shared" si="12"/>
        <v>0.81403428571428571</v>
      </c>
      <c r="H18" s="5">
        <f t="shared" si="14"/>
        <v>1</v>
      </c>
      <c r="O18">
        <f t="shared" si="13"/>
        <v>0.15434954016325378</v>
      </c>
    </row>
    <row r="19" spans="1:15" x14ac:dyDescent="0.25">
      <c r="A19">
        <v>8</v>
      </c>
      <c r="B19">
        <f t="shared" si="7"/>
        <v>0.30000000000000004</v>
      </c>
      <c r="C19">
        <f t="shared" si="8"/>
        <v>0.7</v>
      </c>
      <c r="D19" s="3">
        <f t="shared" si="9"/>
        <v>5.7648009999999965E-2</v>
      </c>
      <c r="E19">
        <f t="shared" si="10"/>
        <v>6.0000000000000012E-2</v>
      </c>
      <c r="F19">
        <f t="shared" si="11"/>
        <v>0.10272000000000002</v>
      </c>
      <c r="G19">
        <f t="shared" si="12"/>
        <v>0.83728000000000002</v>
      </c>
      <c r="H19" s="5">
        <f t="shared" si="14"/>
        <v>1</v>
      </c>
      <c r="O19">
        <f t="shared" si="13"/>
        <v>0.19216003333333317</v>
      </c>
    </row>
    <row r="20" spans="1:15" x14ac:dyDescent="0.25">
      <c r="A20">
        <v>9</v>
      </c>
      <c r="B20">
        <f t="shared" si="7"/>
        <v>0.26666666666666672</v>
      </c>
      <c r="C20">
        <f t="shared" si="8"/>
        <v>0.73333333333333328</v>
      </c>
      <c r="D20" s="3">
        <f t="shared" si="9"/>
        <v>6.1335630635167344E-2</v>
      </c>
      <c r="E20">
        <f t="shared" si="10"/>
        <v>5.3333333333333344E-2</v>
      </c>
      <c r="F20">
        <f t="shared" si="11"/>
        <v>9.1306666666666689E-2</v>
      </c>
      <c r="G20">
        <f t="shared" si="12"/>
        <v>0.85536000000000001</v>
      </c>
      <c r="H20" s="5">
        <f t="shared" si="14"/>
        <v>1</v>
      </c>
      <c r="O20">
        <f t="shared" si="13"/>
        <v>0.23000861488187749</v>
      </c>
    </row>
    <row r="21" spans="1:15" x14ac:dyDescent="0.25">
      <c r="A21">
        <v>10</v>
      </c>
      <c r="B21">
        <f t="shared" si="7"/>
        <v>0.24000000000000005</v>
      </c>
      <c r="C21">
        <f t="shared" si="8"/>
        <v>0.76</v>
      </c>
      <c r="D21" s="3">
        <f t="shared" si="9"/>
        <v>6.4288889323399406E-2</v>
      </c>
      <c r="E21">
        <f t="shared" si="10"/>
        <v>4.8000000000000015E-2</v>
      </c>
      <c r="F21">
        <f t="shared" si="11"/>
        <v>8.2176000000000027E-2</v>
      </c>
      <c r="G21">
        <f t="shared" si="12"/>
        <v>0.86982400000000004</v>
      </c>
      <c r="H21" s="5">
        <f t="shared" si="14"/>
        <v>1</v>
      </c>
      <c r="O21">
        <f t="shared" si="13"/>
        <v>0.26787037218083082</v>
      </c>
    </row>
    <row r="22" spans="1:15" x14ac:dyDescent="0.25">
      <c r="A22">
        <v>11</v>
      </c>
      <c r="B22">
        <f t="shared" si="7"/>
        <v>0.21818181818181823</v>
      </c>
      <c r="C22">
        <f t="shared" si="8"/>
        <v>0.78181818181818175</v>
      </c>
      <c r="D22" s="3">
        <f t="shared" si="9"/>
        <v>6.6705773877435107E-2</v>
      </c>
      <c r="E22">
        <f t="shared" si="10"/>
        <v>4.3636363636363647E-2</v>
      </c>
      <c r="F22">
        <f t="shared" si="11"/>
        <v>7.4705454545454561E-2</v>
      </c>
      <c r="G22">
        <f t="shared" si="12"/>
        <v>0.88165818181818179</v>
      </c>
      <c r="H22" s="5">
        <f t="shared" si="14"/>
        <v>1</v>
      </c>
      <c r="O22">
        <f t="shared" si="13"/>
        <v>0.30573479693824418</v>
      </c>
    </row>
    <row r="23" spans="1:15" x14ac:dyDescent="0.25">
      <c r="A23">
        <v>12</v>
      </c>
      <c r="B23">
        <f t="shared" si="7"/>
        <v>0.20000000000000004</v>
      </c>
      <c r="C23">
        <f t="shared" si="8"/>
        <v>0.79999999999999993</v>
      </c>
      <c r="D23" s="3">
        <f t="shared" si="9"/>
        <v>6.8719476735999929E-2</v>
      </c>
      <c r="E23">
        <f t="shared" si="10"/>
        <v>4.0000000000000008E-2</v>
      </c>
      <c r="F23">
        <f t="shared" si="11"/>
        <v>6.8480000000000013E-2</v>
      </c>
      <c r="G23">
        <f t="shared" si="12"/>
        <v>0.89151999999999998</v>
      </c>
      <c r="H23" s="5">
        <f t="shared" si="14"/>
        <v>1</v>
      </c>
      <c r="O23">
        <f t="shared" si="13"/>
        <v>0.34359738367999959</v>
      </c>
    </row>
    <row r="24" spans="1:15" x14ac:dyDescent="0.25">
      <c r="A24">
        <v>13</v>
      </c>
      <c r="B24">
        <f t="shared" si="7"/>
        <v>0.18461538461538465</v>
      </c>
      <c r="C24">
        <f t="shared" si="8"/>
        <v>0.81538461538461537</v>
      </c>
      <c r="D24" s="3">
        <f t="shared" si="9"/>
        <v>7.0422699446777176E-2</v>
      </c>
      <c r="E24">
        <f t="shared" si="10"/>
        <v>3.6923076923076933E-2</v>
      </c>
      <c r="F24">
        <f t="shared" si="11"/>
        <v>6.3212307692307707E-2</v>
      </c>
      <c r="G24">
        <f t="shared" si="12"/>
        <v>0.89986461538461537</v>
      </c>
      <c r="H24" s="5">
        <f t="shared" si="14"/>
        <v>1</v>
      </c>
      <c r="O24">
        <f t="shared" si="13"/>
        <v>0.38145628867004294</v>
      </c>
    </row>
    <row r="25" spans="1:15" x14ac:dyDescent="0.25">
      <c r="A25">
        <v>14</v>
      </c>
      <c r="B25">
        <f t="shared" si="7"/>
        <v>0.17142857142857146</v>
      </c>
      <c r="C25">
        <f t="shared" si="8"/>
        <v>0.82857142857142851</v>
      </c>
      <c r="D25" s="3">
        <f t="shared" si="9"/>
        <v>7.1881867180972614E-2</v>
      </c>
      <c r="E25">
        <f t="shared" si="10"/>
        <v>3.4285714285714294E-2</v>
      </c>
      <c r="F25">
        <f t="shared" si="11"/>
        <v>5.8697142857142871E-2</v>
      </c>
      <c r="G25">
        <f t="shared" si="12"/>
        <v>0.90701714285714286</v>
      </c>
      <c r="H25" s="5">
        <f t="shared" si="14"/>
        <v>1</v>
      </c>
      <c r="O25">
        <f t="shared" si="13"/>
        <v>0.41931089188900683</v>
      </c>
    </row>
    <row r="26" spans="1:15" x14ac:dyDescent="0.25">
      <c r="A26">
        <v>15</v>
      </c>
      <c r="B26">
        <f t="shared" si="7"/>
        <v>0.16000000000000003</v>
      </c>
      <c r="C26">
        <f t="shared" si="8"/>
        <v>0.84</v>
      </c>
      <c r="D26" s="3">
        <f t="shared" si="9"/>
        <v>7.3145782610367568E-2</v>
      </c>
      <c r="E26">
        <f t="shared" si="10"/>
        <v>3.2000000000000008E-2</v>
      </c>
      <c r="F26">
        <f t="shared" si="11"/>
        <v>5.4784000000000013E-2</v>
      </c>
      <c r="G26">
        <f t="shared" si="12"/>
        <v>0.91321600000000003</v>
      </c>
      <c r="H26" s="5">
        <f t="shared" si="14"/>
        <v>1</v>
      </c>
      <c r="O26">
        <f t="shared" si="13"/>
        <v>0.45716114131479724</v>
      </c>
    </row>
    <row r="27" spans="1:15" x14ac:dyDescent="0.25">
      <c r="A27">
        <v>16</v>
      </c>
      <c r="B27">
        <f t="shared" si="7"/>
        <v>0.15000000000000002</v>
      </c>
      <c r="C27">
        <f t="shared" si="8"/>
        <v>0.85</v>
      </c>
      <c r="D27" s="3">
        <f t="shared" si="9"/>
        <v>7.4251086236063898E-2</v>
      </c>
      <c r="E27">
        <f t="shared" si="10"/>
        <v>3.0000000000000006E-2</v>
      </c>
      <c r="F27">
        <f t="shared" si="11"/>
        <v>5.136000000000001E-2</v>
      </c>
      <c r="G27">
        <f t="shared" si="12"/>
        <v>0.91864000000000001</v>
      </c>
      <c r="H27" s="5">
        <f t="shared" si="14"/>
        <v>1</v>
      </c>
      <c r="O27">
        <f t="shared" si="13"/>
        <v>0.49500724157375925</v>
      </c>
    </row>
    <row r="28" spans="1:15" x14ac:dyDescent="0.25">
      <c r="A28">
        <v>17</v>
      </c>
      <c r="B28">
        <f t="shared" si="7"/>
        <v>0.14117647058823532</v>
      </c>
      <c r="C28">
        <f t="shared" si="8"/>
        <v>0.85882352941176465</v>
      </c>
      <c r="D28" s="3">
        <f t="shared" si="9"/>
        <v>7.5225812107402854E-2</v>
      </c>
      <c r="E28">
        <f t="shared" si="10"/>
        <v>2.8235294117647067E-2</v>
      </c>
      <c r="F28">
        <f t="shared" si="11"/>
        <v>4.8338823529411774E-2</v>
      </c>
      <c r="G28">
        <f t="shared" si="12"/>
        <v>0.9234258823529411</v>
      </c>
      <c r="H28" s="5">
        <f t="shared" si="14"/>
        <v>1</v>
      </c>
      <c r="O28">
        <f t="shared" si="13"/>
        <v>0.53284950242743678</v>
      </c>
    </row>
    <row r="29" spans="1:15" x14ac:dyDescent="0.25">
      <c r="A29">
        <v>18</v>
      </c>
      <c r="B29">
        <f t="shared" si="7"/>
        <v>0.13333333333333336</v>
      </c>
      <c r="C29">
        <f t="shared" si="8"/>
        <v>0.8666666666666667</v>
      </c>
      <c r="D29" s="3">
        <f t="shared" si="9"/>
        <v>7.6091768600328027E-2</v>
      </c>
      <c r="E29">
        <f t="shared" si="10"/>
        <v>2.6666666666666672E-2</v>
      </c>
      <c r="F29">
        <f t="shared" si="11"/>
        <v>4.5653333333333344E-2</v>
      </c>
      <c r="G29">
        <f t="shared" si="12"/>
        <v>0.92768000000000006</v>
      </c>
      <c r="H29" s="5">
        <f t="shared" si="14"/>
        <v>1</v>
      </c>
      <c r="O29">
        <f t="shared" si="13"/>
        <v>0.57068826450246013</v>
      </c>
    </row>
    <row r="30" spans="1:15" x14ac:dyDescent="0.25">
      <c r="A30">
        <v>19</v>
      </c>
      <c r="B30">
        <f t="shared" si="7"/>
        <v>0.12631578947368424</v>
      </c>
      <c r="C30">
        <f t="shared" si="8"/>
        <v>0.87368421052631573</v>
      </c>
      <c r="D30" s="3">
        <f t="shared" si="9"/>
        <v>7.6866172226526766E-2</v>
      </c>
      <c r="E30">
        <f t="shared" si="10"/>
        <v>2.5263157894736848E-2</v>
      </c>
      <c r="F30">
        <f t="shared" si="11"/>
        <v>4.3250526315789482E-2</v>
      </c>
      <c r="G30">
        <f t="shared" si="12"/>
        <v>0.93148631578947361</v>
      </c>
      <c r="H30" s="5">
        <f t="shared" si="14"/>
        <v>1</v>
      </c>
      <c r="O30">
        <f t="shared" si="13"/>
        <v>0.60852386346000342</v>
      </c>
    </row>
    <row r="31" spans="1:15" x14ac:dyDescent="0.25">
      <c r="A31">
        <v>20</v>
      </c>
      <c r="B31">
        <f t="shared" si="7"/>
        <v>0.12000000000000002</v>
      </c>
      <c r="C31">
        <f t="shared" si="8"/>
        <v>0.88</v>
      </c>
      <c r="D31" s="3">
        <f t="shared" si="9"/>
        <v>7.7562793638189576E-2</v>
      </c>
      <c r="E31">
        <f t="shared" si="10"/>
        <v>2.4000000000000007E-2</v>
      </c>
      <c r="F31">
        <f t="shared" si="11"/>
        <v>4.1088000000000013E-2</v>
      </c>
      <c r="G31">
        <f t="shared" si="12"/>
        <v>0.93491200000000008</v>
      </c>
      <c r="H31" s="5">
        <f t="shared" si="14"/>
        <v>1</v>
      </c>
      <c r="O31">
        <f t="shared" si="13"/>
        <v>0.6463566136515797</v>
      </c>
    </row>
    <row r="32" spans="1:15" x14ac:dyDescent="0.25">
      <c r="A32">
        <v>21</v>
      </c>
      <c r="B32">
        <f t="shared" si="7"/>
        <v>0.1142857142857143</v>
      </c>
      <c r="C32">
        <f t="shared" si="8"/>
        <v>0.88571428571428568</v>
      </c>
      <c r="D32" s="3">
        <f t="shared" si="9"/>
        <v>7.8192777339054192E-2</v>
      </c>
      <c r="E32">
        <f t="shared" si="10"/>
        <v>2.2857142857142861E-2</v>
      </c>
      <c r="F32">
        <f t="shared" si="11"/>
        <v>3.9131428571428574E-2</v>
      </c>
      <c r="G32">
        <f t="shared" si="12"/>
        <v>0.9380114285714285</v>
      </c>
      <c r="H32" s="5">
        <f t="shared" si="14"/>
        <v>0.99999999999999989</v>
      </c>
      <c r="O32">
        <f t="shared" si="13"/>
        <v>0.68418680171672408</v>
      </c>
    </row>
    <row r="33" spans="1:15" x14ac:dyDescent="0.25">
      <c r="A33">
        <v>22</v>
      </c>
      <c r="B33">
        <f t="shared" si="7"/>
        <v>0.10909090909090911</v>
      </c>
      <c r="C33">
        <f t="shared" si="8"/>
        <v>0.89090909090909087</v>
      </c>
      <c r="D33" s="3">
        <f t="shared" si="9"/>
        <v>7.8765238386069705E-2</v>
      </c>
      <c r="E33">
        <f t="shared" si="10"/>
        <v>2.1818181818181823E-2</v>
      </c>
      <c r="F33">
        <f t="shared" si="11"/>
        <v>3.735272727272728E-2</v>
      </c>
      <c r="G33">
        <f t="shared" si="12"/>
        <v>0.94082909090909084</v>
      </c>
      <c r="H33" s="5">
        <f t="shared" si="14"/>
        <v>1</v>
      </c>
      <c r="O33">
        <f t="shared" si="13"/>
        <v>0.72201468520563883</v>
      </c>
    </row>
    <row r="34" spans="1:15" x14ac:dyDescent="0.25">
      <c r="A34">
        <v>23</v>
      </c>
      <c r="B34">
        <f t="shared" si="7"/>
        <v>0.10434782608695654</v>
      </c>
      <c r="C34">
        <f t="shared" si="8"/>
        <v>0.89565217391304341</v>
      </c>
      <c r="D34" s="3">
        <f t="shared" si="9"/>
        <v>7.9287703685804845E-2</v>
      </c>
      <c r="E34">
        <f t="shared" si="10"/>
        <v>2.0869565217391309E-2</v>
      </c>
      <c r="F34">
        <f t="shared" si="11"/>
        <v>3.5728695652173924E-2</v>
      </c>
      <c r="G34">
        <f t="shared" si="12"/>
        <v>0.94340173913043479</v>
      </c>
      <c r="H34" s="5">
        <f t="shared" si="14"/>
        <v>1</v>
      </c>
      <c r="O34">
        <f t="shared" si="13"/>
        <v>0.75984049365562956</v>
      </c>
    </row>
    <row r="35" spans="1:15" x14ac:dyDescent="0.25">
      <c r="A35">
        <v>24</v>
      </c>
      <c r="B35">
        <f t="shared" si="7"/>
        <v>0.10000000000000002</v>
      </c>
      <c r="C35">
        <f t="shared" si="8"/>
        <v>0.9</v>
      </c>
      <c r="D35" s="3">
        <f t="shared" si="9"/>
        <v>7.9766443076872598E-2</v>
      </c>
      <c r="E35">
        <f t="shared" si="10"/>
        <v>2.0000000000000004E-2</v>
      </c>
      <c r="F35">
        <f t="shared" si="11"/>
        <v>3.4240000000000007E-2</v>
      </c>
      <c r="G35">
        <f t="shared" si="12"/>
        <v>0.94576000000000005</v>
      </c>
      <c r="H35" s="5">
        <f t="shared" si="14"/>
        <v>1</v>
      </c>
      <c r="O35">
        <f t="shared" si="13"/>
        <v>0.79766443076872584</v>
      </c>
    </row>
    <row r="36" spans="1:15" x14ac:dyDescent="0.25">
      <c r="A36">
        <v>25</v>
      </c>
      <c r="B36">
        <f t="shared" si="7"/>
        <v>9.6000000000000016E-2</v>
      </c>
      <c r="C36">
        <f t="shared" si="8"/>
        <v>0.90400000000000003</v>
      </c>
      <c r="D36" s="3">
        <f t="shared" si="9"/>
        <v>8.0206720990328009E-2</v>
      </c>
      <c r="E36">
        <f t="shared" si="10"/>
        <v>1.9200000000000005E-2</v>
      </c>
      <c r="F36">
        <f t="shared" si="11"/>
        <v>3.2870400000000008E-2</v>
      </c>
      <c r="G36">
        <f t="shared" si="12"/>
        <v>0.94792960000000004</v>
      </c>
      <c r="H36" s="5">
        <f t="shared" si="14"/>
        <v>1</v>
      </c>
      <c r="O36">
        <f t="shared" si="13"/>
        <v>0.83548667698258328</v>
      </c>
    </row>
    <row r="37" spans="1:15" x14ac:dyDescent="0.25">
      <c r="A37">
        <v>26</v>
      </c>
      <c r="B37">
        <f t="shared" si="7"/>
        <v>9.2307692307692327E-2</v>
      </c>
      <c r="C37">
        <f t="shared" si="8"/>
        <v>0.90769230769230769</v>
      </c>
      <c r="D37" s="3">
        <f t="shared" si="9"/>
        <v>8.0612990037442933E-2</v>
      </c>
      <c r="E37">
        <f t="shared" si="10"/>
        <v>1.8461538461538467E-2</v>
      </c>
      <c r="F37">
        <f t="shared" si="11"/>
        <v>3.1606153846153853E-2</v>
      </c>
      <c r="G37">
        <f t="shared" si="12"/>
        <v>0.94993230769230774</v>
      </c>
      <c r="H37" s="5">
        <f t="shared" si="14"/>
        <v>1</v>
      </c>
      <c r="O37">
        <f t="shared" si="13"/>
        <v>0.87330739207229824</v>
      </c>
    </row>
    <row r="38" spans="1:15" x14ac:dyDescent="0.25">
      <c r="A38">
        <v>27</v>
      </c>
      <c r="B38">
        <f t="shared" si="7"/>
        <v>8.8888888888888906E-2</v>
      </c>
      <c r="C38">
        <f t="shared" si="8"/>
        <v>0.91111111111111109</v>
      </c>
      <c r="D38" s="3">
        <f t="shared" si="9"/>
        <v>8.0989041565063827E-2</v>
      </c>
      <c r="E38">
        <f t="shared" si="10"/>
        <v>1.7777777777777781E-2</v>
      </c>
      <c r="F38">
        <f t="shared" si="11"/>
        <v>3.0435555555555559E-2</v>
      </c>
      <c r="G38">
        <f t="shared" si="12"/>
        <v>0.95178666666666667</v>
      </c>
      <c r="H38" s="5">
        <f t="shared" si="14"/>
        <v>1</v>
      </c>
      <c r="O38">
        <f t="shared" si="13"/>
        <v>0.91112671760696784</v>
      </c>
    </row>
    <row r="39" spans="1:15" x14ac:dyDescent="0.25">
      <c r="A39">
        <v>28</v>
      </c>
      <c r="B39">
        <f t="shared" si="7"/>
        <v>8.5714285714285729E-2</v>
      </c>
      <c r="C39">
        <f t="shared" si="8"/>
        <v>0.91428571428571426</v>
      </c>
      <c r="D39" s="3">
        <f t="shared" si="9"/>
        <v>8.1338123930138131E-2</v>
      </c>
      <c r="E39">
        <f t="shared" si="10"/>
        <v>1.7142857142857147E-2</v>
      </c>
      <c r="F39">
        <f t="shared" si="11"/>
        <v>2.9348571428571436E-2</v>
      </c>
      <c r="G39">
        <f t="shared" si="12"/>
        <v>0.95350857142857137</v>
      </c>
      <c r="H39" s="5">
        <f t="shared" si="14"/>
        <v>1</v>
      </c>
      <c r="O39">
        <f t="shared" si="13"/>
        <v>0.94894477918494469</v>
      </c>
    </row>
    <row r="40" spans="1:15" x14ac:dyDescent="0.25">
      <c r="A40">
        <v>29</v>
      </c>
      <c r="B40">
        <f t="shared" si="7"/>
        <v>8.2758620689655185E-2</v>
      </c>
      <c r="C40">
        <f t="shared" si="8"/>
        <v>0.91724137931034477</v>
      </c>
      <c r="D40" s="3">
        <f t="shared" si="9"/>
        <v>8.1663036283438059E-2</v>
      </c>
      <c r="E40">
        <f t="shared" si="10"/>
        <v>1.6551724137931038E-2</v>
      </c>
      <c r="F40">
        <f t="shared" si="11"/>
        <v>2.8336551724137939E-2</v>
      </c>
      <c r="G40">
        <f t="shared" si="12"/>
        <v>0.955111724137931</v>
      </c>
      <c r="H40" s="5">
        <f t="shared" si="14"/>
        <v>1</v>
      </c>
      <c r="O40">
        <f t="shared" si="13"/>
        <v>0.98676168842487644</v>
      </c>
    </row>
    <row r="41" spans="1:15" x14ac:dyDescent="0.25">
      <c r="A41">
        <v>30</v>
      </c>
      <c r="B41">
        <f t="shared" si="7"/>
        <v>8.0000000000000016E-2</v>
      </c>
      <c r="C41">
        <f t="shared" si="8"/>
        <v>0.91999999999999993</v>
      </c>
      <c r="D41" s="3">
        <f t="shared" si="9"/>
        <v>8.196620357733797E-2</v>
      </c>
      <c r="E41">
        <f t="shared" si="10"/>
        <v>1.6000000000000004E-2</v>
      </c>
      <c r="F41">
        <f t="shared" si="11"/>
        <v>2.7392000000000007E-2</v>
      </c>
      <c r="G41">
        <f t="shared" si="12"/>
        <v>0.9566079999999999</v>
      </c>
      <c r="H41" s="5">
        <f t="shared" si="14"/>
        <v>0.99999999999999989</v>
      </c>
      <c r="O41">
        <f t="shared" si="13"/>
        <v>1.0245775447167245</v>
      </c>
    </row>
    <row r="42" spans="1:15" x14ac:dyDescent="0.25">
      <c r="A42">
        <v>31</v>
      </c>
      <c r="B42">
        <f t="shared" si="7"/>
        <v>7.7419354838709695E-2</v>
      </c>
      <c r="C42">
        <f t="shared" si="8"/>
        <v>0.92258064516129035</v>
      </c>
      <c r="D42" s="3">
        <f t="shared" si="9"/>
        <v>8.2249737038709914E-2</v>
      </c>
      <c r="E42">
        <f t="shared" si="10"/>
        <v>1.5483870967741939E-2</v>
      </c>
      <c r="F42">
        <f t="shared" si="11"/>
        <v>2.6508387096774198E-2</v>
      </c>
      <c r="G42">
        <f t="shared" si="12"/>
        <v>0.95800774193548388</v>
      </c>
      <c r="H42" s="5">
        <f t="shared" si="14"/>
        <v>1</v>
      </c>
      <c r="O42">
        <f t="shared" si="13"/>
        <v>1.0623924367500028</v>
      </c>
    </row>
    <row r="43" spans="1:15" x14ac:dyDescent="0.25">
      <c r="A43">
        <v>32</v>
      </c>
      <c r="B43">
        <f t="shared" si="7"/>
        <v>7.5000000000000011E-2</v>
      </c>
      <c r="C43">
        <f t="shared" si="8"/>
        <v>0.92500000000000004</v>
      </c>
      <c r="D43" s="3">
        <f t="shared" si="9"/>
        <v>8.2515483288125385E-2</v>
      </c>
      <c r="E43">
        <f t="shared" si="10"/>
        <v>1.5000000000000003E-2</v>
      </c>
      <c r="F43">
        <f t="shared" si="11"/>
        <v>2.5680000000000005E-2</v>
      </c>
      <c r="G43">
        <f t="shared" si="12"/>
        <v>0.95932000000000006</v>
      </c>
      <c r="H43" s="5">
        <f t="shared" si="14"/>
        <v>1</v>
      </c>
      <c r="O43">
        <f t="shared" si="13"/>
        <v>1.1002064438416717</v>
      </c>
    </row>
    <row r="44" spans="1:15" x14ac:dyDescent="0.25">
      <c r="A44">
        <v>33</v>
      </c>
      <c r="B44">
        <f t="shared" si="7"/>
        <v>7.2727272727272738E-2</v>
      </c>
      <c r="C44">
        <f t="shared" si="8"/>
        <v>0.92727272727272725</v>
      </c>
      <c r="D44" s="3">
        <f t="shared" si="9"/>
        <v>8.2765064515443354E-2</v>
      </c>
      <c r="E44">
        <f t="shared" si="10"/>
        <v>1.4545454545454549E-2</v>
      </c>
      <c r="F44">
        <f t="shared" si="11"/>
        <v>2.4901818181818188E-2</v>
      </c>
      <c r="G44">
        <f t="shared" si="12"/>
        <v>0.96055272727272722</v>
      </c>
      <c r="H44" s="5">
        <f t="shared" si="14"/>
        <v>1</v>
      </c>
      <c r="O44">
        <f t="shared" si="13"/>
        <v>1.1380196370873459</v>
      </c>
    </row>
    <row r="45" spans="1:15" x14ac:dyDescent="0.25">
      <c r="A45">
        <v>34</v>
      </c>
      <c r="B45">
        <f t="shared" si="7"/>
        <v>7.058823529411766E-2</v>
      </c>
      <c r="C45">
        <f t="shared" si="8"/>
        <v>0.92941176470588238</v>
      </c>
      <c r="D45" s="3">
        <f t="shared" si="9"/>
        <v>8.2999911554708539E-2</v>
      </c>
      <c r="E45">
        <f t="shared" si="10"/>
        <v>1.4117647058823533E-2</v>
      </c>
      <c r="F45">
        <f t="shared" si="11"/>
        <v>2.4169411764705887E-2</v>
      </c>
      <c r="G45">
        <f t="shared" si="12"/>
        <v>0.96171294117647066</v>
      </c>
      <c r="H45" s="5">
        <f t="shared" si="14"/>
        <v>1</v>
      </c>
      <c r="O45">
        <f t="shared" si="13"/>
        <v>1.1758320803583708</v>
      </c>
    </row>
    <row r="46" spans="1:15" x14ac:dyDescent="0.25">
      <c r="A46">
        <v>35</v>
      </c>
      <c r="B46">
        <f t="shared" si="7"/>
        <v>6.8571428571428575E-2</v>
      </c>
      <c r="C46">
        <f t="shared" si="8"/>
        <v>0.93142857142857138</v>
      </c>
      <c r="D46" s="3">
        <f t="shared" si="9"/>
        <v>8.3221291279918383E-2</v>
      </c>
      <c r="E46">
        <f t="shared" si="10"/>
        <v>1.3714285714285715E-2</v>
      </c>
      <c r="F46">
        <f t="shared" si="11"/>
        <v>2.3478857142857145E-2</v>
      </c>
      <c r="G46">
        <f t="shared" si="12"/>
        <v>0.96280685714285708</v>
      </c>
      <c r="H46" s="5">
        <f t="shared" si="14"/>
        <v>0.99999999999999989</v>
      </c>
      <c r="O46">
        <f t="shared" si="13"/>
        <v>1.2136438311654763</v>
      </c>
    </row>
    <row r="47" spans="1:15" x14ac:dyDescent="0.25">
      <c r="A47">
        <v>36</v>
      </c>
      <c r="B47">
        <f t="shared" si="7"/>
        <v>6.666666666666668E-2</v>
      </c>
      <c r="C47">
        <f t="shared" si="8"/>
        <v>0.93333333333333335</v>
      </c>
      <c r="D47" s="3">
        <f t="shared" si="9"/>
        <v>8.3430329427167688E-2</v>
      </c>
      <c r="E47">
        <f t="shared" si="10"/>
        <v>1.3333333333333336E-2</v>
      </c>
      <c r="F47">
        <f t="shared" si="11"/>
        <v>2.2826666666666672E-2</v>
      </c>
      <c r="G47">
        <f t="shared" si="12"/>
        <v>0.96384000000000003</v>
      </c>
      <c r="H47" s="5">
        <f t="shared" si="14"/>
        <v>1</v>
      </c>
      <c r="O47">
        <f t="shared" si="13"/>
        <v>1.2514549414075151</v>
      </c>
    </row>
    <row r="48" spans="1:15" x14ac:dyDescent="0.25">
      <c r="A48">
        <v>37</v>
      </c>
      <c r="B48">
        <f t="shared" si="7"/>
        <v>6.4864864864864868E-2</v>
      </c>
      <c r="C48">
        <f t="shared" si="8"/>
        <v>0.93513513513513513</v>
      </c>
      <c r="D48" s="3">
        <f t="shared" si="9"/>
        <v>8.3628029709484186E-2</v>
      </c>
      <c r="E48">
        <f t="shared" si="10"/>
        <v>1.2972972972972974E-2</v>
      </c>
      <c r="F48">
        <f t="shared" si="11"/>
        <v>2.2209729729729732E-2</v>
      </c>
      <c r="G48">
        <f t="shared" si="12"/>
        <v>0.96481729729729726</v>
      </c>
      <c r="H48" s="5">
        <f t="shared" si="14"/>
        <v>1</v>
      </c>
      <c r="O48">
        <f t="shared" si="13"/>
        <v>1.2892654580212144</v>
      </c>
    </row>
    <row r="49" spans="1:15" x14ac:dyDescent="0.25">
      <c r="A49">
        <v>38</v>
      </c>
      <c r="B49">
        <f t="shared" si="7"/>
        <v>6.3157894736842121E-2</v>
      </c>
      <c r="C49">
        <f t="shared" si="8"/>
        <v>0.93684210526315792</v>
      </c>
      <c r="D49" s="3">
        <f t="shared" si="9"/>
        <v>8.3815289908176341E-2</v>
      </c>
      <c r="E49">
        <f t="shared" si="10"/>
        <v>1.2631578947368424E-2</v>
      </c>
      <c r="F49">
        <f t="shared" si="11"/>
        <v>2.1625263157894741E-2</v>
      </c>
      <c r="G49">
        <f t="shared" si="12"/>
        <v>0.96574315789473686</v>
      </c>
      <c r="H49" s="5">
        <f t="shared" si="14"/>
        <v>1</v>
      </c>
      <c r="O49">
        <f t="shared" si="13"/>
        <v>1.3270754235461251</v>
      </c>
    </row>
    <row r="50" spans="1:15" x14ac:dyDescent="0.25">
      <c r="A50">
        <v>39</v>
      </c>
      <c r="B50">
        <f t="shared" si="7"/>
        <v>6.1538461538461549E-2</v>
      </c>
      <c r="C50">
        <f t="shared" si="8"/>
        <v>0.93846153846153846</v>
      </c>
      <c r="D50" s="3">
        <f t="shared" si="9"/>
        <v>8.3992915484090519E-2</v>
      </c>
      <c r="E50">
        <f t="shared" si="10"/>
        <v>1.2307692307692311E-2</v>
      </c>
      <c r="F50">
        <f t="shared" si="11"/>
        <v>2.1070769230769237E-2</v>
      </c>
      <c r="G50">
        <f t="shared" si="12"/>
        <v>0.96662153846153842</v>
      </c>
      <c r="H50" s="5">
        <f t="shared" si="14"/>
        <v>1</v>
      </c>
      <c r="O50">
        <f t="shared" si="13"/>
        <v>1.3648848766164707</v>
      </c>
    </row>
    <row r="51" spans="1:15" x14ac:dyDescent="0.25">
      <c r="A51">
        <v>40</v>
      </c>
      <c r="B51">
        <f t="shared" si="7"/>
        <v>6.0000000000000012E-2</v>
      </c>
      <c r="C51">
        <f t="shared" si="8"/>
        <v>0.94</v>
      </c>
      <c r="D51" s="3">
        <f t="shared" si="9"/>
        <v>8.4161631143425814E-2</v>
      </c>
      <c r="E51">
        <f t="shared" si="10"/>
        <v>1.2000000000000004E-2</v>
      </c>
      <c r="F51">
        <f t="shared" si="11"/>
        <v>2.0544000000000007E-2</v>
      </c>
      <c r="G51">
        <f t="shared" si="12"/>
        <v>0.96745599999999998</v>
      </c>
      <c r="H51" s="5">
        <f t="shared" si="14"/>
        <v>1</v>
      </c>
      <c r="O51">
        <f t="shared" si="13"/>
        <v>1.40269385239043</v>
      </c>
    </row>
    <row r="52" spans="1:15" x14ac:dyDescent="0.25">
      <c r="A52">
        <v>41</v>
      </c>
      <c r="B52">
        <f t="shared" si="7"/>
        <v>5.8536585365853669E-2</v>
      </c>
      <c r="C52">
        <f t="shared" si="8"/>
        <v>0.94146341463414629</v>
      </c>
      <c r="D52" s="3">
        <f t="shared" si="9"/>
        <v>8.4322090707826883E-2</v>
      </c>
      <c r="E52">
        <f t="shared" si="10"/>
        <v>1.1707317073170735E-2</v>
      </c>
      <c r="F52">
        <f t="shared" si="11"/>
        <v>2.0042926829268299E-2</v>
      </c>
      <c r="G52">
        <f t="shared" si="12"/>
        <v>0.96824975609756092</v>
      </c>
      <c r="H52" s="5">
        <f t="shared" si="14"/>
        <v>1</v>
      </c>
      <c r="O52">
        <f t="shared" si="13"/>
        <v>1.4405023829253756</v>
      </c>
    </row>
    <row r="53" spans="1:15" x14ac:dyDescent="0.25">
      <c r="A53">
        <v>42</v>
      </c>
      <c r="B53">
        <f t="shared" si="7"/>
        <v>5.7142857142857148E-2</v>
      </c>
      <c r="C53">
        <f t="shared" si="8"/>
        <v>0.94285714285714284</v>
      </c>
      <c r="D53" s="3">
        <f t="shared" si="9"/>
        <v>8.4474885571811958E-2</v>
      </c>
      <c r="E53">
        <f t="shared" si="10"/>
        <v>1.142857142857143E-2</v>
      </c>
      <c r="F53">
        <f t="shared" si="11"/>
        <v>1.9565714285714287E-2</v>
      </c>
      <c r="G53">
        <f t="shared" si="12"/>
        <v>0.96900571428571425</v>
      </c>
      <c r="H53" s="5">
        <f t="shared" si="14"/>
        <v>1</v>
      </c>
      <c r="O53">
        <f t="shared" si="13"/>
        <v>1.4783104975067092</v>
      </c>
    </row>
    <row r="54" spans="1:15" x14ac:dyDescent="0.25">
      <c r="A54">
        <v>43</v>
      </c>
      <c r="B54">
        <f t="shared" si="7"/>
        <v>5.5813953488372099E-2</v>
      </c>
      <c r="C54">
        <f t="shared" si="8"/>
        <v>0.94418604651162785</v>
      </c>
      <c r="D54" s="3">
        <f t="shared" si="9"/>
        <v>8.4620551977854397E-2</v>
      </c>
      <c r="E54">
        <f t="shared" si="10"/>
        <v>1.1162790697674421E-2</v>
      </c>
      <c r="F54">
        <f t="shared" si="11"/>
        <v>1.9110697674418607E-2</v>
      </c>
      <c r="G54">
        <f t="shared" si="12"/>
        <v>0.96972651162790691</v>
      </c>
      <c r="H54" s="5">
        <f t="shared" si="14"/>
        <v>0.99999999999999989</v>
      </c>
      <c r="O54">
        <f t="shared" si="13"/>
        <v>1.5161182229365577</v>
      </c>
    </row>
    <row r="55" spans="1:15" x14ac:dyDescent="0.25">
      <c r="A55">
        <v>44</v>
      </c>
      <c r="B55">
        <f t="shared" si="7"/>
        <v>5.4545454545454557E-2</v>
      </c>
      <c r="C55">
        <f t="shared" si="8"/>
        <v>0.94545454545454544</v>
      </c>
      <c r="D55" s="3">
        <f t="shared" si="9"/>
        <v>8.4759577297519637E-2</v>
      </c>
      <c r="E55">
        <f t="shared" si="10"/>
        <v>1.0909090909090912E-2</v>
      </c>
      <c r="F55">
        <f t="shared" si="11"/>
        <v>1.867636363636364E-2</v>
      </c>
      <c r="G55">
        <f t="shared" si="12"/>
        <v>0.97041454545454542</v>
      </c>
      <c r="H55" s="5">
        <f t="shared" si="14"/>
        <v>1</v>
      </c>
      <c r="O55">
        <f t="shared" si="13"/>
        <v>1.5539255837878596</v>
      </c>
    </row>
    <row r="56" spans="1:15" x14ac:dyDescent="0.25">
      <c r="A56">
        <v>45</v>
      </c>
      <c r="B56">
        <f t="shared" si="7"/>
        <v>5.3333333333333344E-2</v>
      </c>
      <c r="C56">
        <f t="shared" si="8"/>
        <v>0.94666666666666666</v>
      </c>
      <c r="D56" s="3">
        <f t="shared" si="9"/>
        <v>8.4892405473511345E-2</v>
      </c>
      <c r="E56">
        <f t="shared" si="10"/>
        <v>1.066666666666667E-2</v>
      </c>
      <c r="F56">
        <f t="shared" si="11"/>
        <v>1.8261333333333338E-2</v>
      </c>
      <c r="G56">
        <f t="shared" si="12"/>
        <v>0.97107200000000005</v>
      </c>
      <c r="H56" s="5">
        <f t="shared" si="14"/>
        <v>1</v>
      </c>
      <c r="O56">
        <f t="shared" si="13"/>
        <v>1.5917326026283374</v>
      </c>
    </row>
    <row r="57" spans="1:15" x14ac:dyDescent="0.25">
      <c r="A57">
        <v>46</v>
      </c>
      <c r="B57">
        <f t="shared" si="7"/>
        <v>5.2173913043478272E-2</v>
      </c>
      <c r="C57">
        <f t="shared" si="8"/>
        <v>0.94782608695652171</v>
      </c>
      <c r="D57" s="3">
        <f t="shared" si="9"/>
        <v>8.5019441750531291E-2</v>
      </c>
      <c r="E57">
        <f t="shared" si="10"/>
        <v>1.0434782608695655E-2</v>
      </c>
      <c r="F57">
        <f t="shared" si="11"/>
        <v>1.7864347826086962E-2</v>
      </c>
      <c r="G57">
        <f t="shared" si="12"/>
        <v>0.9717008695652174</v>
      </c>
      <c r="H57" s="5">
        <f t="shared" si="14"/>
        <v>1</v>
      </c>
      <c r="O57">
        <f t="shared" si="13"/>
        <v>1.6295393002185161</v>
      </c>
    </row>
    <row r="58" spans="1:15" x14ac:dyDescent="0.25">
      <c r="A58">
        <v>47</v>
      </c>
      <c r="B58">
        <f t="shared" si="7"/>
        <v>5.1063829787234047E-2</v>
      </c>
      <c r="C58">
        <f t="shared" si="8"/>
        <v>0.94893617021276599</v>
      </c>
      <c r="D58" s="3">
        <f t="shared" si="9"/>
        <v>8.5141056801039977E-2</v>
      </c>
      <c r="E58">
        <f t="shared" si="10"/>
        <v>1.021276595744681E-2</v>
      </c>
      <c r="F58">
        <f t="shared" si="11"/>
        <v>1.7484255319148937E-2</v>
      </c>
      <c r="G58">
        <f t="shared" si="12"/>
        <v>0.97230297872340432</v>
      </c>
      <c r="H58" s="5">
        <f t="shared" si="14"/>
        <v>1</v>
      </c>
      <c r="O58">
        <f t="shared" si="13"/>
        <v>1.6673456956870327</v>
      </c>
    </row>
    <row r="59" spans="1:15" x14ac:dyDescent="0.25">
      <c r="A59">
        <v>48</v>
      </c>
      <c r="B59">
        <f t="shared" si="7"/>
        <v>5.000000000000001E-2</v>
      </c>
      <c r="C59">
        <f t="shared" si="8"/>
        <v>0.95</v>
      </c>
      <c r="D59" s="3">
        <f t="shared" si="9"/>
        <v>8.5257590334308367E-2</v>
      </c>
      <c r="E59">
        <f t="shared" si="10"/>
        <v>1.0000000000000002E-2</v>
      </c>
      <c r="F59">
        <f t="shared" si="11"/>
        <v>1.7120000000000003E-2</v>
      </c>
      <c r="G59">
        <f t="shared" si="12"/>
        <v>0.97287999999999997</v>
      </c>
      <c r="H59" s="5">
        <f t="shared" si="14"/>
        <v>1</v>
      </c>
      <c r="O59">
        <f t="shared" si="13"/>
        <v>1.7051518066861671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S31" sqref="S31"/>
    </sheetView>
  </sheetViews>
  <sheetFormatPr defaultRowHeight="15" x14ac:dyDescent="0.25"/>
  <cols>
    <col min="13" max="13" width="18.85546875" bestFit="1" customWidth="1"/>
  </cols>
  <sheetData>
    <row r="1" spans="1:13" x14ac:dyDescent="0.25">
      <c r="A1" t="s">
        <v>2</v>
      </c>
      <c r="B1" t="s">
        <v>3</v>
      </c>
      <c r="C1" t="s">
        <v>0</v>
      </c>
      <c r="D1" t="s">
        <v>1</v>
      </c>
      <c r="E1" t="s">
        <v>15</v>
      </c>
      <c r="F1" t="s">
        <v>16</v>
      </c>
      <c r="G1" t="s">
        <v>4</v>
      </c>
      <c r="H1" t="s">
        <v>5</v>
      </c>
      <c r="I1" t="s">
        <v>6</v>
      </c>
      <c r="J1" s="2" t="s">
        <v>8</v>
      </c>
      <c r="K1" s="2" t="s">
        <v>9</v>
      </c>
      <c r="L1" s="2" t="s">
        <v>7</v>
      </c>
      <c r="M1" t="s">
        <v>10</v>
      </c>
    </row>
    <row r="2" spans="1:13" x14ac:dyDescent="0.25">
      <c r="A2">
        <v>0.42813116920885402</v>
      </c>
      <c r="B2">
        <v>0.2</v>
      </c>
      <c r="C2">
        <v>0.01</v>
      </c>
      <c r="D2">
        <v>19.010000000000002</v>
      </c>
      <c r="E2">
        <v>19</v>
      </c>
      <c r="F2">
        <v>1.0005263157894699</v>
      </c>
      <c r="G2">
        <v>0.256663032962205</v>
      </c>
      <c r="H2">
        <v>0.74333608056709899</v>
      </c>
      <c r="I2" s="1">
        <v>8.86470696428356E-7</v>
      </c>
      <c r="J2">
        <f t="shared" ref="J2:L2" si="0">-LOG(G2)</f>
        <v>0.59063667802367725</v>
      </c>
      <c r="K2">
        <f t="shared" si="0"/>
        <v>0.12881478659581544</v>
      </c>
      <c r="L2">
        <f t="shared" si="0"/>
        <v>6.0523356160583335</v>
      </c>
      <c r="M2" s="6">
        <f>G2+H2+I2</f>
        <v>1.0000000000000004</v>
      </c>
    </row>
    <row r="3" spans="1:13" x14ac:dyDescent="0.25">
      <c r="A3">
        <v>0.42813116920885402</v>
      </c>
      <c r="B3">
        <v>0.2</v>
      </c>
      <c r="C3">
        <v>0.01</v>
      </c>
      <c r="D3">
        <v>19.010000000000002</v>
      </c>
      <c r="E3">
        <v>20</v>
      </c>
      <c r="F3">
        <v>0.95050000000000001</v>
      </c>
      <c r="G3">
        <v>0.25225935482061801</v>
      </c>
      <c r="H3">
        <v>0.74773938201341394</v>
      </c>
      <c r="I3" s="1">
        <v>1.2631659685902399E-6</v>
      </c>
      <c r="J3">
        <f t="shared" ref="J3:J53" si="1">-LOG(G3)</f>
        <v>0.5981527193561027</v>
      </c>
      <c r="K3">
        <f t="shared" ref="K3:K53" si="2">-LOG(H3)</f>
        <v>0.1262497452852418</v>
      </c>
      <c r="L3">
        <f t="shared" ref="L3:L53" si="3">-LOG(I3)</f>
        <v>5.8985395833263619</v>
      </c>
      <c r="M3" s="6">
        <f t="shared" ref="M3:M53" si="4">G3+H3+I3</f>
        <v>1.0000000000000004</v>
      </c>
    </row>
    <row r="4" spans="1:13" x14ac:dyDescent="0.25">
      <c r="A4">
        <v>0.42813116920885402</v>
      </c>
      <c r="B4">
        <v>0.2</v>
      </c>
      <c r="C4">
        <v>0.01</v>
      </c>
      <c r="D4">
        <v>19.010000000000002</v>
      </c>
      <c r="E4">
        <v>21</v>
      </c>
      <c r="F4">
        <v>0.90523809523809495</v>
      </c>
      <c r="G4">
        <v>0.24841172599693001</v>
      </c>
      <c r="H4">
        <v>0.75158657038263899</v>
      </c>
      <c r="I4" s="1">
        <v>1.70362043102245E-6</v>
      </c>
      <c r="J4">
        <f t="shared" si="1"/>
        <v>0.60482790762763972</v>
      </c>
      <c r="K4">
        <f t="shared" si="2"/>
        <v>0.12402098863114669</v>
      </c>
      <c r="L4">
        <f t="shared" si="3"/>
        <v>5.76862716020013</v>
      </c>
      <c r="M4" s="6">
        <f t="shared" si="4"/>
        <v>1</v>
      </c>
    </row>
    <row r="5" spans="1:13" x14ac:dyDescent="0.25">
      <c r="A5">
        <v>0.42813116920885402</v>
      </c>
      <c r="B5">
        <v>0.2</v>
      </c>
      <c r="C5">
        <v>0.01</v>
      </c>
      <c r="D5">
        <v>19.010000000000002</v>
      </c>
      <c r="E5">
        <v>22</v>
      </c>
      <c r="F5">
        <v>0.86409090909090902</v>
      </c>
      <c r="G5">
        <v>0.24502075758078701</v>
      </c>
      <c r="H5">
        <v>0.75497704124266696</v>
      </c>
      <c r="I5" s="1">
        <v>2.2011765463057002E-6</v>
      </c>
      <c r="J5">
        <f t="shared" si="1"/>
        <v>0.61079712167252054</v>
      </c>
      <c r="K5">
        <f t="shared" si="2"/>
        <v>0.12206625501084604</v>
      </c>
      <c r="L5">
        <f t="shared" si="3"/>
        <v>5.6573451232751459</v>
      </c>
      <c r="M5" s="6">
        <f t="shared" si="4"/>
        <v>1.0000000000000002</v>
      </c>
    </row>
    <row r="6" spans="1:13" x14ac:dyDescent="0.25">
      <c r="A6">
        <v>0.42813116920885402</v>
      </c>
      <c r="B6">
        <v>0.2</v>
      </c>
      <c r="C6">
        <v>0.01</v>
      </c>
      <c r="D6">
        <v>19.010000000000002</v>
      </c>
      <c r="E6">
        <v>23</v>
      </c>
      <c r="F6">
        <v>0.82652173913043503</v>
      </c>
      <c r="G6">
        <v>0.242009480822067</v>
      </c>
      <c r="H6">
        <v>0.757987770618055</v>
      </c>
      <c r="I6" s="1">
        <v>2.7485598775819301E-6</v>
      </c>
      <c r="J6">
        <f t="shared" si="1"/>
        <v>0.61616762001934233</v>
      </c>
      <c r="K6">
        <f t="shared" si="2"/>
        <v>0.12033780122274945</v>
      </c>
      <c r="L6">
        <f t="shared" si="3"/>
        <v>5.5608947974575136</v>
      </c>
      <c r="M6" s="6">
        <f t="shared" si="4"/>
        <v>0.99999999999999956</v>
      </c>
    </row>
    <row r="7" spans="1:13" x14ac:dyDescent="0.25">
      <c r="A7">
        <v>0.42813116920885402</v>
      </c>
      <c r="B7">
        <v>0.2</v>
      </c>
      <c r="C7">
        <v>0.01</v>
      </c>
      <c r="D7">
        <v>19.010000000000002</v>
      </c>
      <c r="E7">
        <v>24</v>
      </c>
      <c r="F7">
        <v>0.79208333333333303</v>
      </c>
      <c r="G7">
        <v>0.23931734699026899</v>
      </c>
      <c r="H7">
        <v>0.76067931456939897</v>
      </c>
      <c r="I7" s="1">
        <v>3.33844033225294E-6</v>
      </c>
      <c r="J7">
        <f t="shared" si="1"/>
        <v>0.62102582027873354</v>
      </c>
      <c r="K7">
        <f t="shared" si="2"/>
        <v>0.11879839351297268</v>
      </c>
      <c r="L7">
        <f t="shared" si="3"/>
        <v>5.476456381480781</v>
      </c>
      <c r="M7" s="6">
        <f t="shared" si="4"/>
        <v>1.0000000000000002</v>
      </c>
    </row>
    <row r="8" spans="1:13" x14ac:dyDescent="0.25">
      <c r="A8">
        <v>0.42813116920885402</v>
      </c>
      <c r="B8">
        <v>0.2</v>
      </c>
      <c r="C8">
        <v>0.01</v>
      </c>
      <c r="D8">
        <v>19.010000000000002</v>
      </c>
      <c r="E8">
        <v>25</v>
      </c>
      <c r="F8">
        <v>0.76039999999999996</v>
      </c>
      <c r="G8">
        <v>0.23689606057215601</v>
      </c>
      <c r="H8">
        <v>0.76309997564258603</v>
      </c>
      <c r="I8" s="1">
        <v>3.9637852583821903E-6</v>
      </c>
      <c r="J8">
        <f t="shared" si="1"/>
        <v>0.62544216125275098</v>
      </c>
      <c r="K8">
        <f t="shared" si="2"/>
        <v>0.11741856030780881</v>
      </c>
      <c r="L8">
        <f t="shared" si="3"/>
        <v>5.4018898818421244</v>
      </c>
      <c r="M8" s="6">
        <f t="shared" si="4"/>
        <v>1.0000000000000004</v>
      </c>
    </row>
    <row r="9" spans="1:13" x14ac:dyDescent="0.25">
      <c r="A9">
        <v>0.42813116920885402</v>
      </c>
      <c r="B9">
        <v>0.2</v>
      </c>
      <c r="C9">
        <v>0.01</v>
      </c>
      <c r="D9">
        <v>19.010000000000002</v>
      </c>
      <c r="E9">
        <v>26</v>
      </c>
      <c r="F9">
        <v>0.73115384615384604</v>
      </c>
      <c r="G9">
        <v>0.23470662262029399</v>
      </c>
      <c r="H9">
        <v>0.76528875931685303</v>
      </c>
      <c r="I9" s="1">
        <v>4.6180628526587699E-6</v>
      </c>
      <c r="J9">
        <f t="shared" si="1"/>
        <v>0.62947465591963825</v>
      </c>
      <c r="K9">
        <f t="shared" si="2"/>
        <v>0.11617466561019925</v>
      </c>
      <c r="L9">
        <f t="shared" si="3"/>
        <v>5.3355401605532906</v>
      </c>
      <c r="M9" s="6">
        <f t="shared" si="4"/>
        <v>0.99999999999999967</v>
      </c>
    </row>
    <row r="10" spans="1:13" x14ac:dyDescent="0.25">
      <c r="A10">
        <v>0.42813116920885402</v>
      </c>
      <c r="B10">
        <v>0.2</v>
      </c>
      <c r="C10">
        <v>0.01</v>
      </c>
      <c r="D10">
        <v>19.010000000000002</v>
      </c>
      <c r="E10">
        <v>27</v>
      </c>
      <c r="F10">
        <v>0.70407407407407396</v>
      </c>
      <c r="G10">
        <v>0.232717192390511</v>
      </c>
      <c r="H10">
        <v>0.76727751226630003</v>
      </c>
      <c r="I10" s="1">
        <v>5.2953431889742297E-6</v>
      </c>
      <c r="J10">
        <f t="shared" si="1"/>
        <v>0.63317153126195835</v>
      </c>
      <c r="K10">
        <f t="shared" si="2"/>
        <v>0.11504753012166097</v>
      </c>
      <c r="L10">
        <f t="shared" si="3"/>
        <v>5.2761058882009007</v>
      </c>
      <c r="M10" s="6">
        <f t="shared" si="4"/>
        <v>1</v>
      </c>
    </row>
    <row r="11" spans="1:13" x14ac:dyDescent="0.25">
      <c r="A11">
        <v>0.42813116920885402</v>
      </c>
      <c r="B11">
        <v>0.2</v>
      </c>
      <c r="C11">
        <v>0.01</v>
      </c>
      <c r="D11">
        <v>19.010000000000002</v>
      </c>
      <c r="E11">
        <v>28</v>
      </c>
      <c r="F11">
        <v>0.67892857142857099</v>
      </c>
      <c r="G11">
        <v>0.230901514254711</v>
      </c>
      <c r="H11">
        <v>0.76909249541311497</v>
      </c>
      <c r="I11" s="1">
        <v>5.9903321733325898E-6</v>
      </c>
      <c r="J11">
        <f t="shared" si="1"/>
        <v>0.63657321896541874</v>
      </c>
      <c r="K11">
        <f t="shared" si="2"/>
        <v>0.11402142634698277</v>
      </c>
      <c r="L11">
        <f t="shared" si="3"/>
        <v>5.2225490946314643</v>
      </c>
      <c r="M11" s="6">
        <f t="shared" si="4"/>
        <v>0.99999999999999922</v>
      </c>
    </row>
    <row r="12" spans="1:13" x14ac:dyDescent="0.25">
      <c r="A12">
        <v>0.42813116920885402</v>
      </c>
      <c r="B12">
        <v>0.2</v>
      </c>
      <c r="C12">
        <v>0.01</v>
      </c>
      <c r="D12">
        <v>19.010000000000002</v>
      </c>
      <c r="E12">
        <v>29</v>
      </c>
      <c r="F12">
        <v>0.65551724137931</v>
      </c>
      <c r="G12">
        <v>0.22923774263885999</v>
      </c>
      <c r="H12">
        <v>0.77075555899762405</v>
      </c>
      <c r="I12" s="1">
        <v>6.6983635160735304E-6</v>
      </c>
      <c r="J12">
        <f t="shared" si="1"/>
        <v>0.63971387679914971</v>
      </c>
      <c r="K12">
        <f t="shared" si="2"/>
        <v>0.1130833342845073</v>
      </c>
      <c r="L12">
        <f t="shared" si="3"/>
        <v>5.1740312872618279</v>
      </c>
      <c r="M12" s="6">
        <f t="shared" si="4"/>
        <v>1</v>
      </c>
    </row>
    <row r="13" spans="1:13" x14ac:dyDescent="0.25">
      <c r="A13">
        <v>0.42813116920885402</v>
      </c>
      <c r="B13">
        <v>0.2</v>
      </c>
      <c r="C13">
        <v>0.01</v>
      </c>
      <c r="D13">
        <v>19.010000000000002</v>
      </c>
      <c r="E13">
        <v>30</v>
      </c>
      <c r="F13">
        <v>0.63366666666666704</v>
      </c>
      <c r="G13">
        <v>0.22770755207756599</v>
      </c>
      <c r="H13">
        <v>0.77228503255648495</v>
      </c>
      <c r="I13" s="1">
        <v>7.4153659491723401E-6</v>
      </c>
      <c r="J13">
        <f t="shared" si="1"/>
        <v>0.6426225654708283</v>
      </c>
      <c r="K13">
        <f t="shared" si="2"/>
        <v>0.1122223820218077</v>
      </c>
      <c r="L13">
        <f t="shared" si="3"/>
        <v>5.1298674116235237</v>
      </c>
      <c r="M13" s="6">
        <f t="shared" si="4"/>
        <v>1.0000000000000002</v>
      </c>
    </row>
    <row r="14" spans="1:13" x14ac:dyDescent="0.25">
      <c r="A14">
        <v>0.42813116920885402</v>
      </c>
      <c r="B14">
        <v>0.2</v>
      </c>
      <c r="C14">
        <v>0.01</v>
      </c>
      <c r="D14">
        <v>19.010000000000002</v>
      </c>
      <c r="E14">
        <v>31</v>
      </c>
      <c r="F14">
        <v>0.61322580645161295</v>
      </c>
      <c r="G14">
        <v>0.22629545470415599</v>
      </c>
      <c r="H14">
        <v>0.77369640747865898</v>
      </c>
      <c r="I14" s="1">
        <v>8.1378171855669007E-6</v>
      </c>
      <c r="J14">
        <f t="shared" si="1"/>
        <v>0.64532416905334944</v>
      </c>
      <c r="K14">
        <f t="shared" si="2"/>
        <v>0.1114294197067232</v>
      </c>
      <c r="L14">
        <f t="shared" si="3"/>
        <v>5.0894920707116968</v>
      </c>
      <c r="M14" s="6">
        <f t="shared" si="4"/>
        <v>1.0000000000000007</v>
      </c>
    </row>
    <row r="15" spans="1:13" x14ac:dyDescent="0.25">
      <c r="A15">
        <v>0.42813116920885402</v>
      </c>
      <c r="B15">
        <v>0.2</v>
      </c>
      <c r="C15">
        <v>0.01</v>
      </c>
      <c r="D15">
        <v>19.010000000000002</v>
      </c>
      <c r="E15">
        <v>32</v>
      </c>
      <c r="F15">
        <v>0.59406250000000005</v>
      </c>
      <c r="G15">
        <v>0.22498827080675701</v>
      </c>
      <c r="H15">
        <v>0.77500286650116101</v>
      </c>
      <c r="I15" s="1">
        <v>8.8626920821004595E-6</v>
      </c>
      <c r="J15">
        <f t="shared" si="1"/>
        <v>0.64784012214054731</v>
      </c>
      <c r="K15">
        <f t="shared" si="2"/>
        <v>0.11069669116680671</v>
      </c>
      <c r="L15">
        <f t="shared" si="3"/>
        <v>5.0524343391947948</v>
      </c>
      <c r="M15" s="6">
        <f t="shared" si="4"/>
        <v>1</v>
      </c>
    </row>
    <row r="16" spans="1:13" x14ac:dyDescent="0.25">
      <c r="A16">
        <v>0.42813116920885402</v>
      </c>
      <c r="B16">
        <v>0.2</v>
      </c>
      <c r="C16">
        <v>0.01</v>
      </c>
      <c r="D16">
        <v>19.010000000000002</v>
      </c>
      <c r="E16">
        <v>33</v>
      </c>
      <c r="F16">
        <v>0.57606060606060605</v>
      </c>
      <c r="G16">
        <v>0.22377471379800101</v>
      </c>
      <c r="H16">
        <v>0.77621569879230401</v>
      </c>
      <c r="I16" s="1">
        <v>9.5874096947647993E-6</v>
      </c>
      <c r="J16">
        <f t="shared" si="1"/>
        <v>0.65018898965051242</v>
      </c>
      <c r="K16">
        <f t="shared" si="2"/>
        <v>0.11001757799651349</v>
      </c>
      <c r="L16">
        <f t="shared" si="3"/>
        <v>5.0182987137078952</v>
      </c>
      <c r="M16" s="6">
        <f t="shared" si="4"/>
        <v>0.99999999999999978</v>
      </c>
    </row>
    <row r="17" spans="1:13" x14ac:dyDescent="0.25">
      <c r="A17">
        <v>0.42813116920885402</v>
      </c>
      <c r="B17">
        <v>0.2</v>
      </c>
      <c r="C17">
        <v>0.01</v>
      </c>
      <c r="D17">
        <v>19.010000000000002</v>
      </c>
      <c r="E17">
        <v>34</v>
      </c>
      <c r="F17">
        <v>0.55911764705882405</v>
      </c>
      <c r="G17">
        <v>0.22264506172439499</v>
      </c>
      <c r="H17">
        <v>0.77734462849355901</v>
      </c>
      <c r="I17" s="1">
        <v>1.03097820467693E-5</v>
      </c>
      <c r="J17">
        <f t="shared" si="1"/>
        <v>0.65238693309341211</v>
      </c>
      <c r="K17">
        <f t="shared" si="2"/>
        <v>0.10938639809651222</v>
      </c>
      <c r="L17">
        <f t="shared" si="3"/>
        <v>4.9867505157917433</v>
      </c>
      <c r="M17" s="6">
        <f t="shared" si="4"/>
        <v>1.0000000000000009</v>
      </c>
    </row>
    <row r="18" spans="1:13" x14ac:dyDescent="0.25">
      <c r="A18">
        <v>0.42813116920885402</v>
      </c>
      <c r="B18">
        <v>0.2</v>
      </c>
      <c r="C18">
        <v>0.01</v>
      </c>
      <c r="D18">
        <v>19.010000000000002</v>
      </c>
      <c r="E18">
        <v>35</v>
      </c>
      <c r="F18">
        <v>0.54314285714285704</v>
      </c>
      <c r="G18">
        <v>0.22159089494905501</v>
      </c>
      <c r="H18">
        <v>0.77839807708475095</v>
      </c>
      <c r="I18" s="1">
        <v>1.10279661942902E-5</v>
      </c>
      <c r="J18">
        <f t="shared" si="1"/>
        <v>0.65444808850417302</v>
      </c>
      <c r="K18">
        <f t="shared" si="2"/>
        <v>0.10879824559750684</v>
      </c>
      <c r="L18">
        <f t="shared" si="3"/>
        <v>4.9575045738734573</v>
      </c>
      <c r="M18" s="6">
        <f t="shared" si="4"/>
        <v>1.0000000000000002</v>
      </c>
    </row>
    <row r="19" spans="1:13" x14ac:dyDescent="0.25">
      <c r="A19">
        <v>0.42813116920885402</v>
      </c>
      <c r="B19">
        <v>0.2</v>
      </c>
      <c r="C19">
        <v>0.01</v>
      </c>
      <c r="D19">
        <v>19.010000000000002</v>
      </c>
      <c r="E19">
        <v>36</v>
      </c>
      <c r="F19">
        <v>0.52805555555555606</v>
      </c>
      <c r="G19">
        <v>0.22060488494623301</v>
      </c>
      <c r="H19">
        <v>0.77938337463339402</v>
      </c>
      <c r="I19" s="1">
        <v>1.17404203734859E-5</v>
      </c>
      <c r="J19">
        <f t="shared" si="1"/>
        <v>0.65638487502500076</v>
      </c>
      <c r="K19">
        <f t="shared" si="2"/>
        <v>0.10824886256948422</v>
      </c>
      <c r="L19">
        <f t="shared" si="3"/>
        <v>4.9303163526099736</v>
      </c>
      <c r="M19" s="6">
        <f t="shared" si="4"/>
        <v>1.0000000000000004</v>
      </c>
    </row>
    <row r="20" spans="1:13" x14ac:dyDescent="0.25">
      <c r="A20">
        <v>0.42813116920885402</v>
      </c>
      <c r="B20">
        <v>0.2</v>
      </c>
      <c r="C20">
        <v>0.01</v>
      </c>
      <c r="D20">
        <v>19.010000000000002</v>
      </c>
      <c r="E20">
        <v>37</v>
      </c>
      <c r="F20">
        <v>0.51378378378378398</v>
      </c>
      <c r="G20">
        <v>0.219680622943972</v>
      </c>
      <c r="H20">
        <v>0.78030693119152295</v>
      </c>
      <c r="I20" s="1">
        <v>1.24458645052898E-5</v>
      </c>
      <c r="J20">
        <f t="shared" si="1"/>
        <v>0.65820824858535187</v>
      </c>
      <c r="K20">
        <f t="shared" si="2"/>
        <v>0.10773453538247557</v>
      </c>
      <c r="L20">
        <f t="shared" si="3"/>
        <v>4.9049749313706128</v>
      </c>
      <c r="M20" s="6">
        <f t="shared" si="4"/>
        <v>1.0000000000000002</v>
      </c>
    </row>
    <row r="21" spans="1:13" x14ac:dyDescent="0.25">
      <c r="A21">
        <v>0.42813116920885402</v>
      </c>
      <c r="B21">
        <v>0.2</v>
      </c>
      <c r="C21">
        <v>0.01</v>
      </c>
      <c r="D21">
        <v>19.010000000000002</v>
      </c>
      <c r="E21">
        <v>38</v>
      </c>
      <c r="F21">
        <v>0.50026315789473697</v>
      </c>
      <c r="G21">
        <v>0.218812479903847</v>
      </c>
      <c r="H21">
        <v>0.781174376851129</v>
      </c>
      <c r="I21" s="1">
        <v>1.3143245024144801E-5</v>
      </c>
      <c r="J21">
        <f t="shared" si="1"/>
        <v>0.65992791177731891</v>
      </c>
      <c r="K21">
        <f t="shared" si="2"/>
        <v>0.10725201035943312</v>
      </c>
      <c r="L21">
        <f t="shared" si="3"/>
        <v>4.8812973956521803</v>
      </c>
      <c r="M21" s="6">
        <f t="shared" si="4"/>
        <v>1.0000000000000002</v>
      </c>
    </row>
    <row r="22" spans="1:13" x14ac:dyDescent="0.25">
      <c r="A22">
        <v>0.42813116920885402</v>
      </c>
      <c r="B22">
        <v>0.2</v>
      </c>
      <c r="C22">
        <v>0.01</v>
      </c>
      <c r="D22">
        <v>19.010000000000002</v>
      </c>
      <c r="E22">
        <v>39</v>
      </c>
      <c r="F22">
        <v>0.48743589743589799</v>
      </c>
      <c r="G22">
        <v>0.21799549134437399</v>
      </c>
      <c r="H22">
        <v>0.78199067695181101</v>
      </c>
      <c r="I22" s="1">
        <v>1.38317038163615E-5</v>
      </c>
      <c r="J22">
        <f t="shared" si="1"/>
        <v>0.66155248852616544</v>
      </c>
      <c r="K22">
        <f t="shared" si="2"/>
        <v>0.10679842465437077</v>
      </c>
      <c r="L22">
        <f t="shared" si="3"/>
        <v>4.8591243193507498</v>
      </c>
      <c r="M22" s="6">
        <f t="shared" si="4"/>
        <v>1.0000000000000013</v>
      </c>
    </row>
    <row r="23" spans="1:13" x14ac:dyDescent="0.25">
      <c r="A23">
        <v>0.42813116920885402</v>
      </c>
      <c r="B23">
        <v>0.2</v>
      </c>
      <c r="C23">
        <v>0.01</v>
      </c>
      <c r="D23">
        <v>19.010000000000002</v>
      </c>
      <c r="E23">
        <v>40</v>
      </c>
      <c r="F23">
        <v>0.47525000000000001</v>
      </c>
      <c r="G23">
        <v>0.217225262009342</v>
      </c>
      <c r="H23">
        <v>0.78276022743970097</v>
      </c>
      <c r="I23" s="1">
        <v>1.4510550957742499E-5</v>
      </c>
      <c r="J23">
        <f t="shared" si="1"/>
        <v>0.66308967027428467</v>
      </c>
      <c r="K23">
        <f t="shared" si="2"/>
        <v>0.10637124924077113</v>
      </c>
      <c r="L23">
        <f t="shared" si="3"/>
        <v>4.8383160973234878</v>
      </c>
      <c r="M23" s="6">
        <f t="shared" si="4"/>
        <v>1.0000000000000007</v>
      </c>
    </row>
    <row r="24" spans="1:13" x14ac:dyDescent="0.25">
      <c r="A24">
        <v>0.42813116920885402</v>
      </c>
      <c r="B24">
        <v>0.2</v>
      </c>
      <c r="C24">
        <v>0.01</v>
      </c>
      <c r="D24">
        <v>19.010000000000002</v>
      </c>
      <c r="E24">
        <v>41</v>
      </c>
      <c r="F24">
        <v>0.46365853658536599</v>
      </c>
      <c r="G24">
        <v>0.21649788650048199</v>
      </c>
      <c r="H24">
        <v>0.78348693425862004</v>
      </c>
      <c r="I24" s="1">
        <v>1.51792408979494E-5</v>
      </c>
      <c r="J24">
        <f t="shared" si="1"/>
        <v>0.66454633896723669</v>
      </c>
      <c r="K24">
        <f t="shared" si="2"/>
        <v>0.10596824160342826</v>
      </c>
      <c r="L24">
        <f t="shared" si="3"/>
        <v>4.8187499466272978</v>
      </c>
      <c r="M24" s="6">
        <f t="shared" si="4"/>
        <v>1</v>
      </c>
    </row>
    <row r="25" spans="1:13" x14ac:dyDescent="0.25">
      <c r="A25">
        <v>0.42813116920885402</v>
      </c>
      <c r="B25">
        <v>0.2</v>
      </c>
      <c r="C25">
        <v>0.01</v>
      </c>
      <c r="D25">
        <v>19.010000000000002</v>
      </c>
      <c r="E25">
        <v>42</v>
      </c>
      <c r="F25">
        <v>0.45261904761904798</v>
      </c>
      <c r="G25">
        <v>0.21580988283811001</v>
      </c>
      <c r="H25">
        <v>0.78417427981015897</v>
      </c>
      <c r="I25" s="1">
        <v>1.5837351730383599E-5</v>
      </c>
      <c r="J25">
        <f t="shared" si="1"/>
        <v>0.66592867103503828</v>
      </c>
      <c r="K25">
        <f t="shared" si="2"/>
        <v>0.10558740625884767</v>
      </c>
      <c r="L25">
        <f t="shared" si="3"/>
        <v>4.8003174379634448</v>
      </c>
      <c r="M25" s="6">
        <f t="shared" si="4"/>
        <v>0.99999999999999933</v>
      </c>
    </row>
    <row r="26" spans="1:13" x14ac:dyDescent="0.25">
      <c r="A26">
        <v>0.42813116920885402</v>
      </c>
      <c r="B26">
        <v>0.2</v>
      </c>
      <c r="C26">
        <v>0.01</v>
      </c>
      <c r="D26">
        <v>19.010000000000002</v>
      </c>
      <c r="E26">
        <v>43</v>
      </c>
      <c r="F26">
        <v>0.44209302325581401</v>
      </c>
      <c r="G26">
        <v>0.215158136556371</v>
      </c>
      <c r="H26">
        <v>0.784825378876431</v>
      </c>
      <c r="I26" s="1">
        <v>1.6484567197634099E-5</v>
      </c>
      <c r="J26">
        <f t="shared" si="1"/>
        <v>0.66724222571567071</v>
      </c>
      <c r="K26">
        <f t="shared" si="2"/>
        <v>0.10522696163246388</v>
      </c>
      <c r="L26">
        <f t="shared" si="3"/>
        <v>4.7829224507741941</v>
      </c>
      <c r="M26" s="6">
        <f t="shared" si="4"/>
        <v>0.99999999999999967</v>
      </c>
    </row>
    <row r="27" spans="1:13" x14ac:dyDescent="0.25">
      <c r="A27">
        <v>0.42813116920885402</v>
      </c>
      <c r="B27">
        <v>0.2</v>
      </c>
      <c r="C27">
        <v>0.01</v>
      </c>
      <c r="D27">
        <v>19.010000000000002</v>
      </c>
      <c r="E27">
        <v>44</v>
      </c>
      <c r="F27">
        <v>0.43204545454545501</v>
      </c>
      <c r="G27">
        <v>0.21453985343333001</v>
      </c>
      <c r="H27">
        <v>0.78544302590556503</v>
      </c>
      <c r="I27" s="1">
        <v>1.7120661104999898E-5</v>
      </c>
      <c r="J27">
        <f t="shared" si="1"/>
        <v>0.66849202040941436</v>
      </c>
      <c r="K27">
        <f t="shared" si="2"/>
        <v>0.1048853121290623</v>
      </c>
      <c r="L27">
        <f t="shared" si="3"/>
        <v>4.7664794692902932</v>
      </c>
      <c r="M27" s="6">
        <f t="shared" si="4"/>
        <v>1</v>
      </c>
    </row>
    <row r="28" spans="1:13" x14ac:dyDescent="0.25">
      <c r="A28">
        <v>0.42813116920885402</v>
      </c>
      <c r="B28">
        <v>0.2</v>
      </c>
      <c r="C28">
        <v>0.01</v>
      </c>
      <c r="D28">
        <v>19.010000000000002</v>
      </c>
      <c r="E28">
        <v>45</v>
      </c>
      <c r="F28">
        <v>0.42244444444444401</v>
      </c>
      <c r="G28">
        <v>0.21395251933808801</v>
      </c>
      <c r="H28">
        <v>0.78602973517806995</v>
      </c>
      <c r="I28" s="1">
        <v>1.77454838425527E-5</v>
      </c>
      <c r="J28">
        <f t="shared" si="1"/>
        <v>0.66968259523666063</v>
      </c>
      <c r="K28">
        <f t="shared" si="2"/>
        <v>0.10456102447014831</v>
      </c>
      <c r="L28">
        <f t="shared" si="3"/>
        <v>4.750912154823796</v>
      </c>
      <c r="M28" s="6">
        <f t="shared" si="4"/>
        <v>1.0000000000000004</v>
      </c>
    </row>
    <row r="29" spans="1:13" x14ac:dyDescent="0.25">
      <c r="A29">
        <v>0.42813116920885402</v>
      </c>
      <c r="B29">
        <v>0.2</v>
      </c>
      <c r="C29">
        <v>0.01</v>
      </c>
      <c r="D29">
        <v>19.010000000000002</v>
      </c>
      <c r="E29">
        <v>46</v>
      </c>
      <c r="F29">
        <v>0.41326086956521701</v>
      </c>
      <c r="G29">
        <v>0.21339386597471699</v>
      </c>
      <c r="H29">
        <v>0.78658777507453803</v>
      </c>
      <c r="I29" s="1">
        <v>1.8358950746123501E-5</v>
      </c>
      <c r="J29">
        <f t="shared" si="1"/>
        <v>0.67081806856487591</v>
      </c>
      <c r="K29">
        <f t="shared" si="2"/>
        <v>0.1042528075562324</v>
      </c>
      <c r="L29">
        <f t="shared" si="3"/>
        <v>4.7361521432976375</v>
      </c>
      <c r="M29" s="6">
        <f t="shared" si="4"/>
        <v>1.0000000000000011</v>
      </c>
    </row>
    <row r="30" spans="1:13" x14ac:dyDescent="0.25">
      <c r="A30">
        <v>0.42813116920885402</v>
      </c>
      <c r="B30">
        <v>0.2</v>
      </c>
      <c r="C30">
        <v>0.01</v>
      </c>
      <c r="D30">
        <v>19.010000000000002</v>
      </c>
      <c r="E30">
        <v>47</v>
      </c>
      <c r="F30">
        <v>0.40446808510638299</v>
      </c>
      <c r="G30">
        <v>0.21286184153628299</v>
      </c>
      <c r="H30">
        <v>0.78711919743166003</v>
      </c>
      <c r="I30" s="1">
        <v>1.89610320572696E-5</v>
      </c>
      <c r="J30">
        <f t="shared" si="1"/>
        <v>0.67190218494741638</v>
      </c>
      <c r="K30">
        <f t="shared" si="2"/>
        <v>0.10395949525595927</v>
      </c>
      <c r="L30">
        <f t="shared" si="3"/>
        <v>4.7221380275159559</v>
      </c>
      <c r="M30" s="6">
        <f t="shared" si="4"/>
        <v>1.0000000000000002</v>
      </c>
    </row>
    <row r="31" spans="1:13" x14ac:dyDescent="0.25">
      <c r="A31">
        <v>0.42813116920885402</v>
      </c>
      <c r="B31">
        <v>0.2</v>
      </c>
      <c r="C31">
        <v>0.01</v>
      </c>
      <c r="D31">
        <v>19.010000000000002</v>
      </c>
      <c r="E31">
        <v>48</v>
      </c>
      <c r="F31">
        <v>0.39604166666666701</v>
      </c>
      <c r="G31">
        <v>0.21235458546664701</v>
      </c>
      <c r="H31">
        <v>0.78762586278908397</v>
      </c>
      <c r="I31" s="1">
        <v>1.9551744270479001E-5</v>
      </c>
      <c r="J31">
        <f t="shared" si="1"/>
        <v>0.67293835665888901</v>
      </c>
      <c r="K31">
        <f t="shared" si="2"/>
        <v>0.10368003163730496</v>
      </c>
      <c r="L31">
        <f t="shared" si="3"/>
        <v>4.7088144918101946</v>
      </c>
      <c r="M31" s="6">
        <f t="shared" si="4"/>
        <v>1.0000000000000013</v>
      </c>
    </row>
    <row r="32" spans="1:13" x14ac:dyDescent="0.25">
      <c r="A32">
        <v>0.42813116920885402</v>
      </c>
      <c r="B32">
        <v>0.2</v>
      </c>
      <c r="C32">
        <v>0.01</v>
      </c>
      <c r="D32">
        <v>19.010000000000002</v>
      </c>
      <c r="E32">
        <v>49</v>
      </c>
      <c r="F32">
        <v>0.38795918367346899</v>
      </c>
      <c r="G32">
        <v>0.21187040667416601</v>
      </c>
      <c r="H32">
        <v>0.78810946218315203</v>
      </c>
      <c r="I32" s="1">
        <v>2.01311426819026E-5</v>
      </c>
      <c r="J32">
        <f t="shared" si="1"/>
        <v>0.67392969980475881</v>
      </c>
      <c r="K32">
        <f t="shared" si="2"/>
        <v>0.1034134582457447</v>
      </c>
      <c r="L32">
        <f t="shared" si="3"/>
        <v>4.6961315730318489</v>
      </c>
      <c r="M32" s="6">
        <f t="shared" si="4"/>
        <v>1</v>
      </c>
    </row>
    <row r="33" spans="1:13" x14ac:dyDescent="0.25">
      <c r="A33">
        <v>0.42813116920885402</v>
      </c>
      <c r="B33">
        <v>0.2</v>
      </c>
      <c r="C33">
        <v>0.01</v>
      </c>
      <c r="D33">
        <v>19.010000000000002</v>
      </c>
      <c r="E33">
        <v>50</v>
      </c>
      <c r="F33">
        <v>0.38019999999999998</v>
      </c>
      <c r="G33">
        <v>0.21140776465854599</v>
      </c>
      <c r="H33">
        <v>0.78857153602647601</v>
      </c>
      <c r="I33" s="1">
        <v>2.0699314977496999E-5</v>
      </c>
      <c r="J33">
        <f t="shared" si="1"/>
        <v>0.67487906581557022</v>
      </c>
      <c r="K33">
        <f t="shared" si="2"/>
        <v>0.10315890310572517</v>
      </c>
      <c r="L33">
        <f t="shared" si="3"/>
        <v>4.6840440268336971</v>
      </c>
      <c r="M33" s="6">
        <f t="shared" si="4"/>
        <v>0.99999999999999944</v>
      </c>
    </row>
    <row r="34" spans="1:13" x14ac:dyDescent="0.25">
      <c r="A34">
        <v>0.42813116920885402</v>
      </c>
      <c r="B34">
        <v>0.2</v>
      </c>
      <c r="C34">
        <v>0.01</v>
      </c>
      <c r="D34">
        <v>19.010000000000002</v>
      </c>
      <c r="E34">
        <v>51</v>
      </c>
      <c r="F34">
        <v>0.37274509803921602</v>
      </c>
      <c r="G34">
        <v>0.21096525310606701</v>
      </c>
      <c r="H34">
        <v>0.78901349051821401</v>
      </c>
      <c r="I34" s="1">
        <v>2.12563757195391E-5</v>
      </c>
      <c r="J34">
        <f t="shared" si="1"/>
        <v>0.67578906900067748</v>
      </c>
      <c r="K34">
        <f t="shared" si="2"/>
        <v>0.10291557117900703</v>
      </c>
      <c r="L34">
        <f t="shared" si="3"/>
        <v>4.6725107821073539</v>
      </c>
      <c r="M34" s="6">
        <f t="shared" si="4"/>
        <v>1.0000000000000007</v>
      </c>
    </row>
    <row r="35" spans="1:13" x14ac:dyDescent="0.25">
      <c r="A35">
        <v>0.42813116920885402</v>
      </c>
      <c r="B35">
        <v>0.2</v>
      </c>
      <c r="C35">
        <v>0.01</v>
      </c>
      <c r="D35">
        <v>19.010000000000002</v>
      </c>
      <c r="E35">
        <v>52</v>
      </c>
      <c r="F35">
        <v>0.36557692307692302</v>
      </c>
      <c r="G35">
        <v>0.21054158558444999</v>
      </c>
      <c r="H35">
        <v>0.78943661195394199</v>
      </c>
      <c r="I35" s="1">
        <v>2.18024616091377E-5</v>
      </c>
      <c r="J35">
        <f t="shared" si="1"/>
        <v>0.67666211072561888</v>
      </c>
      <c r="K35">
        <f t="shared" si="2"/>
        <v>0.10268273605951191</v>
      </c>
      <c r="L35">
        <f t="shared" si="3"/>
        <v>4.6614944695645928</v>
      </c>
      <c r="M35" s="6">
        <f t="shared" si="4"/>
        <v>1.0000000000000011</v>
      </c>
    </row>
    <row r="36" spans="1:13" x14ac:dyDescent="0.25">
      <c r="A36">
        <v>0.42813116920885402</v>
      </c>
      <c r="B36">
        <v>0.2</v>
      </c>
      <c r="C36">
        <v>0.01</v>
      </c>
      <c r="D36">
        <v>19.010000000000002</v>
      </c>
      <c r="E36">
        <v>53</v>
      </c>
      <c r="F36">
        <v>0.35867924528301898</v>
      </c>
      <c r="G36">
        <v>0.21013558303026</v>
      </c>
      <c r="H36">
        <v>0.78984207924231997</v>
      </c>
      <c r="I36" s="1">
        <v>2.2337727418753799E-5</v>
      </c>
      <c r="J36">
        <f t="shared" si="1"/>
        <v>0.67750040068677786</v>
      </c>
      <c r="K36">
        <f t="shared" si="2"/>
        <v>0.10245973272161393</v>
      </c>
      <c r="L36">
        <f t="shared" si="3"/>
        <v>4.6509610129437329</v>
      </c>
      <c r="M36" s="6">
        <f t="shared" si="4"/>
        <v>0.99999999999999878</v>
      </c>
    </row>
    <row r="37" spans="1:13" x14ac:dyDescent="0.25">
      <c r="A37">
        <v>0.42813116920885402</v>
      </c>
      <c r="B37">
        <v>0.2</v>
      </c>
      <c r="C37">
        <v>0.01</v>
      </c>
      <c r="D37">
        <v>19.010000000000002</v>
      </c>
      <c r="E37">
        <v>54</v>
      </c>
      <c r="F37">
        <v>0.35203703703703698</v>
      </c>
      <c r="G37">
        <v>0.20974616277205299</v>
      </c>
      <c r="H37">
        <v>0.79023097488544403</v>
      </c>
      <c r="I37" s="1">
        <v>2.2862342503065699E-5</v>
      </c>
      <c r="J37">
        <f t="shared" si="1"/>
        <v>0.67830597568241813</v>
      </c>
      <c r="K37">
        <f t="shared" si="2"/>
        <v>0.10224595116915444</v>
      </c>
      <c r="L37">
        <f t="shared" si="3"/>
        <v>4.6408792733267932</v>
      </c>
      <c r="M37" s="6">
        <f t="shared" si="4"/>
        <v>1.0000000000000002</v>
      </c>
    </row>
    <row r="38" spans="1:13" x14ac:dyDescent="0.25">
      <c r="A38">
        <v>0.42813116920885402</v>
      </c>
      <c r="B38">
        <v>0.2</v>
      </c>
      <c r="C38">
        <v>0.01</v>
      </c>
      <c r="D38">
        <v>19.010000000000002</v>
      </c>
      <c r="E38">
        <v>55</v>
      </c>
      <c r="F38">
        <v>0.34563636363636402</v>
      </c>
      <c r="G38">
        <v>0.20937232887368301</v>
      </c>
      <c r="H38">
        <v>0.79060429463850701</v>
      </c>
      <c r="I38" s="1">
        <v>2.3376487808978501E-5</v>
      </c>
      <c r="J38">
        <f t="shared" si="1"/>
        <v>0.67908071621762167</v>
      </c>
      <c r="K38">
        <f t="shared" si="2"/>
        <v>0.10204083085727844</v>
      </c>
      <c r="L38">
        <f t="shared" si="3"/>
        <v>4.631220738672905</v>
      </c>
      <c r="M38" s="6">
        <f t="shared" si="4"/>
        <v>0.999999999999999</v>
      </c>
    </row>
    <row r="39" spans="1:13" x14ac:dyDescent="0.25">
      <c r="A39">
        <v>0.42813116920885402</v>
      </c>
      <c r="B39">
        <v>0.2</v>
      </c>
      <c r="C39">
        <v>0.01</v>
      </c>
      <c r="D39">
        <v>19.010000000000002</v>
      </c>
      <c r="E39">
        <v>56</v>
      </c>
      <c r="F39">
        <v>0.339464285714286</v>
      </c>
      <c r="G39">
        <v>0.20901316361612701</v>
      </c>
      <c r="H39">
        <v>0.790962956030557</v>
      </c>
      <c r="I39" s="1">
        <v>2.3880353316390202E-5</v>
      </c>
      <c r="J39">
        <f t="shared" si="1"/>
        <v>0.67982636122953077</v>
      </c>
      <c r="K39">
        <f t="shared" si="2"/>
        <v>0.10184385577949616</v>
      </c>
      <c r="L39">
        <f t="shared" si="3"/>
        <v>4.6219592519889208</v>
      </c>
      <c r="M39" s="6">
        <f t="shared" si="4"/>
        <v>1.0000000000000004</v>
      </c>
    </row>
    <row r="40" spans="1:13" x14ac:dyDescent="0.25">
      <c r="A40">
        <v>0.42813116920885402</v>
      </c>
      <c r="B40">
        <v>0.2</v>
      </c>
      <c r="C40">
        <v>0.01</v>
      </c>
      <c r="D40">
        <v>19.010000000000002</v>
      </c>
      <c r="E40">
        <v>57</v>
      </c>
      <c r="F40">
        <v>0.33350877192982498</v>
      </c>
      <c r="G40">
        <v>0.208667819964171</v>
      </c>
      <c r="H40">
        <v>0.79130780589997796</v>
      </c>
      <c r="I40" s="1">
        <v>2.43741358506833E-5</v>
      </c>
      <c r="J40">
        <f t="shared" si="1"/>
        <v>0.68054452117684627</v>
      </c>
      <c r="K40">
        <f t="shared" si="2"/>
        <v>0.10165455012922531</v>
      </c>
      <c r="L40">
        <f t="shared" si="3"/>
        <v>4.6130707726317839</v>
      </c>
      <c r="M40" s="6">
        <f t="shared" si="4"/>
        <v>0.99999999999999967</v>
      </c>
    </row>
    <row r="41" spans="1:13" x14ac:dyDescent="0.25">
      <c r="A41">
        <v>0.42813116920885402</v>
      </c>
      <c r="B41">
        <v>0.2</v>
      </c>
      <c r="C41">
        <v>0.01</v>
      </c>
      <c r="D41">
        <v>19.010000000000002</v>
      </c>
      <c r="E41">
        <v>58</v>
      </c>
      <c r="F41">
        <v>0.327758620689655</v>
      </c>
      <c r="G41">
        <v>0.208335514887596</v>
      </c>
      <c r="H41">
        <v>0.79163962707518798</v>
      </c>
      <c r="I41" s="1">
        <v>2.4858037216003999E-5</v>
      </c>
      <c r="J41">
        <f t="shared" si="1"/>
        <v>0.68123668970190199</v>
      </c>
      <c r="K41">
        <f t="shared" si="2"/>
        <v>0.10147247445888886</v>
      </c>
      <c r="L41">
        <f t="shared" si="3"/>
        <v>4.6045331661171991</v>
      </c>
      <c r="M41" s="6">
        <f t="shared" si="4"/>
        <v>1</v>
      </c>
    </row>
    <row r="42" spans="1:13" x14ac:dyDescent="0.25">
      <c r="A42">
        <v>0.42813116920885402</v>
      </c>
      <c r="B42">
        <v>0.2</v>
      </c>
      <c r="C42">
        <v>0.01</v>
      </c>
      <c r="D42">
        <v>19.010000000000002</v>
      </c>
      <c r="E42">
        <v>59</v>
      </c>
      <c r="F42">
        <v>0.322203389830509</v>
      </c>
      <c r="G42">
        <v>0.20801552342583399</v>
      </c>
      <c r="H42">
        <v>0.79195914431156</v>
      </c>
      <c r="I42" s="1">
        <v>2.5332262605364199E-5</v>
      </c>
      <c r="J42">
        <f t="shared" si="1"/>
        <v>0.68190425404388155</v>
      </c>
      <c r="K42">
        <f t="shared" si="2"/>
        <v>0.1012972222712519</v>
      </c>
      <c r="L42">
        <f t="shared" si="3"/>
        <v>4.5963260185339712</v>
      </c>
      <c r="M42" s="6">
        <f t="shared" si="4"/>
        <v>0.99999999999999933</v>
      </c>
    </row>
    <row r="43" spans="1:13" x14ac:dyDescent="0.25">
      <c r="A43">
        <v>0.42813116920885402</v>
      </c>
      <c r="B43">
        <v>0.2</v>
      </c>
      <c r="C43">
        <v>0.01</v>
      </c>
      <c r="D43">
        <v>19.010000000000002</v>
      </c>
      <c r="E43">
        <v>60</v>
      </c>
      <c r="F43">
        <v>0.31683333333333302</v>
      </c>
      <c r="G43">
        <v>0.20770717340127701</v>
      </c>
      <c r="H43">
        <v>0.79226702957947404</v>
      </c>
      <c r="I43" s="1">
        <v>2.5797019249629699E-5</v>
      </c>
      <c r="J43">
        <f t="shared" si="1"/>
        <v>0.68254850435660008</v>
      </c>
      <c r="K43">
        <f t="shared" si="2"/>
        <v>0.10112841698725715</v>
      </c>
      <c r="L43">
        <f t="shared" si="3"/>
        <v>4.5884304722624902</v>
      </c>
      <c r="M43" s="6">
        <f t="shared" si="4"/>
        <v>1.0000000000000007</v>
      </c>
    </row>
    <row r="44" spans="1:13" x14ac:dyDescent="0.25">
      <c r="A44">
        <v>0.42813116920885402</v>
      </c>
      <c r="B44">
        <v>0.2</v>
      </c>
      <c r="C44">
        <v>0.01</v>
      </c>
      <c r="D44">
        <v>19.010000000000002</v>
      </c>
      <c r="E44">
        <v>61</v>
      </c>
      <c r="F44">
        <v>0.311639344262295</v>
      </c>
      <c r="G44">
        <v>0.207409840699988</v>
      </c>
      <c r="H44">
        <v>0.79256390678473898</v>
      </c>
      <c r="I44" s="1">
        <v>2.6252515272636501E-5</v>
      </c>
      <c r="J44">
        <f t="shared" si="1"/>
        <v>0.68317064206310374</v>
      </c>
      <c r="K44">
        <f t="shared" si="2"/>
        <v>0.1009657092427285</v>
      </c>
      <c r="L44">
        <f t="shared" si="3"/>
        <v>4.5808290801934719</v>
      </c>
      <c r="M44" s="6">
        <f t="shared" si="4"/>
        <v>0.99999999999999967</v>
      </c>
    </row>
    <row r="45" spans="1:13" x14ac:dyDescent="0.25">
      <c r="A45">
        <v>0.42813116920885402</v>
      </c>
      <c r="B45">
        <v>0.2</v>
      </c>
      <c r="C45">
        <v>0.01</v>
      </c>
      <c r="D45">
        <v>19.010000000000002</v>
      </c>
      <c r="E45">
        <v>62</v>
      </c>
      <c r="F45">
        <v>0.30661290322580698</v>
      </c>
      <c r="G45">
        <v>0.20712294504999801</v>
      </c>
      <c r="H45">
        <v>0.79285035599127895</v>
      </c>
      <c r="I45" s="1">
        <v>2.6698958724169298E-5</v>
      </c>
      <c r="J45">
        <f t="shared" si="1"/>
        <v>0.68377178736137512</v>
      </c>
      <c r="K45">
        <f t="shared" si="2"/>
        <v>0.100808774473034</v>
      </c>
      <c r="L45">
        <f t="shared" si="3"/>
        <v>4.573505676057362</v>
      </c>
      <c r="M45" s="6">
        <f t="shared" si="4"/>
        <v>1.0000000000000011</v>
      </c>
    </row>
    <row r="46" spans="1:13" x14ac:dyDescent="0.25">
      <c r="A46">
        <v>0.42813116920885402</v>
      </c>
      <c r="B46">
        <v>0.2</v>
      </c>
      <c r="C46">
        <v>0.01</v>
      </c>
      <c r="D46">
        <v>19.010000000000002</v>
      </c>
      <c r="E46">
        <v>63</v>
      </c>
      <c r="F46">
        <v>0.30174603174603198</v>
      </c>
      <c r="G46">
        <v>0.20684594623701399</v>
      </c>
      <c r="H46">
        <v>0.79312691720621997</v>
      </c>
      <c r="I46" s="1">
        <v>2.7136556766362498E-5</v>
      </c>
      <c r="J46">
        <f t="shared" si="1"/>
        <v>0.68435298598020233</v>
      </c>
      <c r="K46">
        <f t="shared" si="2"/>
        <v>0.10065731075056512</v>
      </c>
      <c r="L46">
        <f t="shared" si="3"/>
        <v>4.5664452588220241</v>
      </c>
      <c r="M46" s="6">
        <f t="shared" si="4"/>
        <v>1.0000000000000004</v>
      </c>
    </row>
    <row r="47" spans="1:13" x14ac:dyDescent="0.25">
      <c r="A47">
        <v>0.42813116920885402</v>
      </c>
      <c r="B47">
        <v>0.2</v>
      </c>
      <c r="C47">
        <v>0.01</v>
      </c>
      <c r="D47">
        <v>19.010000000000002</v>
      </c>
      <c r="E47">
        <v>64</v>
      </c>
      <c r="F47">
        <v>0.29703125000000002</v>
      </c>
      <c r="G47">
        <v>0.206578340705562</v>
      </c>
      <c r="H47">
        <v>0.79339409377944603</v>
      </c>
      <c r="I47" s="1">
        <v>2.7565514992434701E-5</v>
      </c>
      <c r="J47">
        <f t="shared" si="1"/>
        <v>0.68491521527121613</v>
      </c>
      <c r="K47">
        <f t="shared" si="2"/>
        <v>0.10051103684465484</v>
      </c>
      <c r="L47">
        <f t="shared" si="3"/>
        <v>4.5596338894069737</v>
      </c>
      <c r="M47" s="6">
        <f t="shared" si="4"/>
        <v>1.0000000000000004</v>
      </c>
    </row>
    <row r="48" spans="1:13" x14ac:dyDescent="0.25">
      <c r="A48">
        <v>0.42813116920885402</v>
      </c>
      <c r="B48">
        <v>0.2</v>
      </c>
      <c r="C48">
        <v>0.01</v>
      </c>
      <c r="D48">
        <v>19.010000000000002</v>
      </c>
      <c r="E48">
        <v>65</v>
      </c>
      <c r="F48">
        <v>0.29246153846153899</v>
      </c>
      <c r="G48">
        <v>0.20631965850050199</v>
      </c>
      <c r="H48">
        <v>0.79365235546263802</v>
      </c>
      <c r="I48" s="1">
        <v>2.7986036859506901E-5</v>
      </c>
      <c r="J48">
        <f t="shared" si="1"/>
        <v>0.68545938971206488</v>
      </c>
      <c r="K48">
        <f t="shared" si="2"/>
        <v>0.10036969047770894</v>
      </c>
      <c r="L48">
        <f t="shared" si="3"/>
        <v>4.5530585982080076</v>
      </c>
      <c r="M48" s="6">
        <f t="shared" si="4"/>
        <v>0.99999999999999956</v>
      </c>
    </row>
    <row r="49" spans="1:13" x14ac:dyDescent="0.25">
      <c r="A49">
        <v>0.42813116920885402</v>
      </c>
      <c r="B49">
        <v>0.2</v>
      </c>
      <c r="C49">
        <v>0.01</v>
      </c>
      <c r="D49">
        <v>19.010000000000002</v>
      </c>
      <c r="E49">
        <v>66</v>
      </c>
      <c r="F49">
        <v>0.28803030303030303</v>
      </c>
      <c r="G49">
        <v>0.20606946050980901</v>
      </c>
      <c r="H49">
        <v>0.793902141166971</v>
      </c>
      <c r="I49" s="1">
        <v>2.8398323219740999E-5</v>
      </c>
      <c r="J49">
        <f t="shared" si="1"/>
        <v>0.68598636588609285</v>
      </c>
      <c r="K49">
        <f t="shared" si="2"/>
        <v>0.10023302675476196</v>
      </c>
      <c r="L49">
        <f t="shared" si="3"/>
        <v>4.5467073021329698</v>
      </c>
      <c r="M49" s="6">
        <f t="shared" si="4"/>
        <v>0.99999999999999978</v>
      </c>
    </row>
    <row r="50" spans="1:13" x14ac:dyDescent="0.25">
      <c r="A50">
        <v>0.42813116920885402</v>
      </c>
      <c r="B50">
        <v>0.2</v>
      </c>
      <c r="C50">
        <v>0.01</v>
      </c>
      <c r="D50">
        <v>19.010000000000002</v>
      </c>
      <c r="E50">
        <v>67</v>
      </c>
      <c r="F50">
        <v>0.28373134328358202</v>
      </c>
      <c r="G50">
        <v>0.20582733597452799</v>
      </c>
      <c r="H50">
        <v>0.79414386145353599</v>
      </c>
      <c r="I50" s="1">
        <v>2.8802571936154601E-5</v>
      </c>
      <c r="J50">
        <f t="shared" si="1"/>
        <v>0.68649694699580321</v>
      </c>
      <c r="K50">
        <f t="shared" si="2"/>
        <v>0.10010081674666804</v>
      </c>
      <c r="L50">
        <f t="shared" si="3"/>
        <v>4.5405687300252202</v>
      </c>
      <c r="M50" s="6">
        <f t="shared" si="4"/>
        <v>1</v>
      </c>
    </row>
    <row r="51" spans="1:13" x14ac:dyDescent="0.25">
      <c r="A51">
        <v>0.42813116920885402</v>
      </c>
      <c r="B51">
        <v>0.2</v>
      </c>
      <c r="C51">
        <v>0.01</v>
      </c>
      <c r="D51">
        <v>19.010000000000002</v>
      </c>
      <c r="E51">
        <v>68</v>
      </c>
      <c r="F51">
        <v>0.27955882352941203</v>
      </c>
      <c r="G51">
        <v>0.205592900236197</v>
      </c>
      <c r="H51">
        <v>0.79437790078623305</v>
      </c>
      <c r="I51" s="1">
        <v>2.91989775713108E-5</v>
      </c>
      <c r="J51">
        <f t="shared" si="1"/>
        <v>0.6869918869602315</v>
      </c>
      <c r="K51">
        <f t="shared" si="2"/>
        <v>9.9972846209669203E-2</v>
      </c>
      <c r="L51">
        <f t="shared" si="3"/>
        <v>4.5346323555006203</v>
      </c>
      <c r="M51" s="6">
        <f t="shared" si="4"/>
        <v>1.0000000000000013</v>
      </c>
    </row>
    <row r="52" spans="1:13" x14ac:dyDescent="0.25">
      <c r="A52">
        <v>0.42813116920885402</v>
      </c>
      <c r="B52">
        <v>0.2</v>
      </c>
      <c r="C52">
        <v>0.01</v>
      </c>
      <c r="D52">
        <v>19.010000000000002</v>
      </c>
      <c r="E52">
        <v>69</v>
      </c>
      <c r="F52">
        <v>0.27550724637681201</v>
      </c>
      <c r="G52">
        <v>0.20536579269570099</v>
      </c>
      <c r="H52">
        <v>0.79460461957316098</v>
      </c>
      <c r="I52" s="1">
        <v>2.9587731138665198E-5</v>
      </c>
      <c r="J52">
        <f t="shared" si="1"/>
        <v>0.6874718941403839</v>
      </c>
      <c r="K52">
        <f t="shared" si="2"/>
        <v>9.9848914426262939E-2</v>
      </c>
      <c r="L52">
        <f t="shared" si="3"/>
        <v>4.5288883363512511</v>
      </c>
      <c r="M52" s="6">
        <f t="shared" si="4"/>
        <v>1.0000000000000007</v>
      </c>
    </row>
    <row r="53" spans="1:13" x14ac:dyDescent="0.25">
      <c r="A53">
        <v>0.42813116920885402</v>
      </c>
      <c r="B53">
        <v>0.2</v>
      </c>
      <c r="C53">
        <v>0.01</v>
      </c>
      <c r="D53">
        <v>19.010000000000002</v>
      </c>
      <c r="E53">
        <v>70</v>
      </c>
      <c r="F53">
        <v>0.27157142857142902</v>
      </c>
      <c r="G53">
        <v>0.20514567496077701</v>
      </c>
      <c r="H53">
        <v>0.794824356019316</v>
      </c>
      <c r="I53" s="1">
        <v>2.9969019907734299E-5</v>
      </c>
      <c r="J53">
        <f t="shared" si="1"/>
        <v>0.68793763473152492</v>
      </c>
      <c r="K53">
        <f t="shared" si="2"/>
        <v>9.9728833154168889E-2</v>
      </c>
      <c r="L53">
        <f t="shared" si="3"/>
        <v>4.5233274597778381</v>
      </c>
      <c r="M53" s="6">
        <f t="shared" si="4"/>
        <v>1.0000000000000007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31" sqref="K31"/>
    </sheetView>
  </sheetViews>
  <sheetFormatPr defaultColWidth="8.85546875" defaultRowHeight="15" x14ac:dyDescent="0.25"/>
  <cols>
    <col min="1" max="4" width="8.85546875" style="7"/>
    <col min="5" max="5" width="10.85546875" style="7" bestFit="1" customWidth="1"/>
    <col min="6" max="16384" width="8.85546875" style="7"/>
  </cols>
  <sheetData>
    <row r="1" spans="1:10" x14ac:dyDescent="0.25">
      <c r="A1" s="7" t="s">
        <v>2</v>
      </c>
      <c r="B1" s="7" t="s">
        <v>3</v>
      </c>
      <c r="C1" s="7" t="s">
        <v>1</v>
      </c>
      <c r="D1" s="7" t="s">
        <v>15</v>
      </c>
      <c r="E1" s="7" t="s">
        <v>45</v>
      </c>
      <c r="F1" s="7" t="s">
        <v>4</v>
      </c>
      <c r="G1" s="7" t="s">
        <v>5</v>
      </c>
      <c r="H1" s="7" t="s">
        <v>6</v>
      </c>
      <c r="I1" s="7" t="s">
        <v>46</v>
      </c>
      <c r="J1" s="9" t="s">
        <v>47</v>
      </c>
    </row>
    <row r="2" spans="1:10" x14ac:dyDescent="0.25">
      <c r="A2" s="7">
        <v>0.42813116920885402</v>
      </c>
      <c r="B2" s="7">
        <v>0.2</v>
      </c>
      <c r="C2" s="7">
        <v>10</v>
      </c>
      <c r="D2" s="7">
        <v>1000</v>
      </c>
      <c r="E2" s="7">
        <v>0.01</v>
      </c>
      <c r="F2" s="7">
        <v>0.19153434200035299</v>
      </c>
      <c r="G2" s="7">
        <v>0.80233245442503598</v>
      </c>
      <c r="H2" s="7">
        <v>6.13320357462046E-3</v>
      </c>
      <c r="I2" s="7">
        <v>13</v>
      </c>
      <c r="J2" s="10">
        <f>-LOG10(H2)</f>
        <v>2.2123126198768279</v>
      </c>
    </row>
    <row r="3" spans="1:10" x14ac:dyDescent="0.25">
      <c r="A3" s="7">
        <v>0.42813116920885402</v>
      </c>
      <c r="B3" s="7">
        <v>0.2</v>
      </c>
      <c r="C3" s="7">
        <v>11</v>
      </c>
      <c r="D3" s="7">
        <v>1000</v>
      </c>
      <c r="E3" s="7">
        <v>1.0999999999999999E-2</v>
      </c>
      <c r="F3" s="7">
        <v>0.19158754925704799</v>
      </c>
      <c r="G3" s="7">
        <v>0.80471917250528902</v>
      </c>
      <c r="H3" s="7">
        <v>3.6932782376628299E-3</v>
      </c>
      <c r="I3" s="7">
        <v>13</v>
      </c>
      <c r="J3" s="10">
        <f t="shared" ref="J3:J22" si="0">-LOG10(H3)</f>
        <v>2.4325879730070756</v>
      </c>
    </row>
    <row r="4" spans="1:10" x14ac:dyDescent="0.25">
      <c r="A4" s="7">
        <v>0.42813116920885402</v>
      </c>
      <c r="B4" s="7">
        <v>0.2</v>
      </c>
      <c r="C4" s="7">
        <v>12</v>
      </c>
      <c r="D4" s="7">
        <v>1000</v>
      </c>
      <c r="E4" s="7">
        <v>1.2E-2</v>
      </c>
      <c r="F4" s="7">
        <v>0.19163774486487201</v>
      </c>
      <c r="G4" s="7">
        <v>0.80613885995935997</v>
      </c>
      <c r="H4" s="7">
        <v>2.2233951757592001E-3</v>
      </c>
      <c r="I4" s="7">
        <v>13</v>
      </c>
      <c r="J4" s="10">
        <f t="shared" si="0"/>
        <v>2.6529833409901684</v>
      </c>
    </row>
    <row r="5" spans="1:10" x14ac:dyDescent="0.25">
      <c r="A5" s="7">
        <v>0.42813116920885402</v>
      </c>
      <c r="B5" s="7">
        <v>0.2</v>
      </c>
      <c r="C5" s="7">
        <v>13</v>
      </c>
      <c r="D5" s="7">
        <v>1000</v>
      </c>
      <c r="E5" s="7">
        <v>1.2999999999999999E-2</v>
      </c>
      <c r="F5" s="7">
        <v>0.19168686363727899</v>
      </c>
      <c r="G5" s="7">
        <v>0.80697499814177498</v>
      </c>
      <c r="H5" s="7">
        <v>1.33813822094934E-3</v>
      </c>
      <c r="I5" s="7">
        <v>13</v>
      </c>
      <c r="J5" s="10">
        <f t="shared" si="0"/>
        <v>2.8734990244641643</v>
      </c>
    </row>
    <row r="6" spans="1:10" x14ac:dyDescent="0.25">
      <c r="A6" s="7">
        <v>0.42813116920885402</v>
      </c>
      <c r="B6" s="7">
        <v>0.2</v>
      </c>
      <c r="C6" s="7">
        <v>14</v>
      </c>
      <c r="D6" s="7">
        <v>1000</v>
      </c>
      <c r="E6" s="7">
        <v>1.4E-2</v>
      </c>
      <c r="F6" s="7">
        <v>0.19173560804009901</v>
      </c>
      <c r="G6" s="7">
        <v>0.8074592642349</v>
      </c>
      <c r="H6" s="7">
        <v>8.0512772500183796E-4</v>
      </c>
      <c r="I6" s="7">
        <v>13</v>
      </c>
      <c r="J6" s="10">
        <f t="shared" si="0"/>
        <v>3.0941352179384904</v>
      </c>
    </row>
    <row r="7" spans="1:10" x14ac:dyDescent="0.25">
      <c r="A7" s="7">
        <v>0.42813116920885402</v>
      </c>
      <c r="B7" s="7">
        <v>0.2</v>
      </c>
      <c r="C7" s="7">
        <v>15</v>
      </c>
      <c r="D7" s="7">
        <v>1000</v>
      </c>
      <c r="E7" s="7">
        <v>1.4999999999999999E-2</v>
      </c>
      <c r="F7" s="7">
        <v>0.19178423298281499</v>
      </c>
      <c r="G7" s="7">
        <v>0.80773147431746795</v>
      </c>
      <c r="H7" s="7">
        <v>4.8429269971397398E-4</v>
      </c>
      <c r="I7" s="7">
        <v>13</v>
      </c>
      <c r="J7" s="10">
        <f t="shared" si="0"/>
        <v>3.3148920775110353</v>
      </c>
    </row>
    <row r="8" spans="1:10" x14ac:dyDescent="0.25">
      <c r="A8" s="7">
        <v>0.42813116920885402</v>
      </c>
      <c r="B8" s="7">
        <v>0.2</v>
      </c>
      <c r="C8" s="7">
        <v>16</v>
      </c>
      <c r="D8" s="7">
        <v>1000</v>
      </c>
      <c r="E8" s="7">
        <v>1.6E-2</v>
      </c>
      <c r="F8" s="7">
        <v>0.191832830923791</v>
      </c>
      <c r="G8" s="7">
        <v>0.80787594300290699</v>
      </c>
      <c r="H8" s="7">
        <v>2.9122607330748899E-4</v>
      </c>
      <c r="I8" s="7">
        <v>13</v>
      </c>
      <c r="J8" s="10">
        <f t="shared" si="0"/>
        <v>3.5357697454762418</v>
      </c>
    </row>
    <row r="9" spans="1:10" x14ac:dyDescent="0.25">
      <c r="A9" s="7">
        <v>0.42813116920885402</v>
      </c>
      <c r="B9" s="7">
        <v>0.2</v>
      </c>
      <c r="C9" s="7">
        <v>17</v>
      </c>
      <c r="D9" s="7">
        <v>1000</v>
      </c>
      <c r="E9" s="7">
        <v>1.7000000000000001E-2</v>
      </c>
      <c r="F9" s="7">
        <v>0.19188143538854699</v>
      </c>
      <c r="G9" s="7">
        <v>0.80794348658567905</v>
      </c>
      <c r="H9" s="7">
        <v>1.7507802576899301E-4</v>
      </c>
      <c r="I9" s="7">
        <v>13</v>
      </c>
      <c r="J9" s="10">
        <f t="shared" si="0"/>
        <v>3.7567683592628671</v>
      </c>
    </row>
    <row r="10" spans="1:10" x14ac:dyDescent="0.25">
      <c r="A10" s="7">
        <v>0.42813116920885402</v>
      </c>
      <c r="B10" s="7">
        <v>0.2</v>
      </c>
      <c r="C10" s="7">
        <v>18</v>
      </c>
      <c r="D10" s="7">
        <v>1000</v>
      </c>
      <c r="E10" s="7">
        <v>1.7999999999999999E-2</v>
      </c>
      <c r="F10" s="7">
        <v>0.191930058535253</v>
      </c>
      <c r="G10" s="7">
        <v>0.80796471815811699</v>
      </c>
      <c r="H10" s="7">
        <v>1.0522330662839E-4</v>
      </c>
      <c r="I10" s="7">
        <v>13</v>
      </c>
      <c r="J10" s="10">
        <f t="shared" si="0"/>
        <v>3.9778880546781927</v>
      </c>
    </row>
    <row r="11" spans="1:10" x14ac:dyDescent="0.25">
      <c r="A11" s="7">
        <v>0.42813116920885402</v>
      </c>
      <c r="B11" s="7">
        <v>0.2</v>
      </c>
      <c r="C11" s="7">
        <v>19</v>
      </c>
      <c r="D11" s="7">
        <v>1000</v>
      </c>
      <c r="E11" s="7">
        <v>1.9E-2</v>
      </c>
      <c r="F11" s="7">
        <v>0.191978704779184</v>
      </c>
      <c r="G11" s="7">
        <v>0.80795807281283705</v>
      </c>
      <c r="H11" s="8">
        <v>6.3222407969567998E-5</v>
      </c>
      <c r="I11" s="7">
        <v>13</v>
      </c>
      <c r="J11" s="10">
        <f t="shared" si="0"/>
        <v>4.1991289670858016</v>
      </c>
    </row>
    <row r="12" spans="1:10" x14ac:dyDescent="0.25">
      <c r="A12" s="7">
        <v>0.42813116920885402</v>
      </c>
      <c r="B12" s="7">
        <v>0.2</v>
      </c>
      <c r="C12" s="7">
        <v>20</v>
      </c>
      <c r="D12" s="7">
        <v>1000</v>
      </c>
      <c r="E12" s="7">
        <v>0.02</v>
      </c>
      <c r="F12" s="7">
        <v>0.19202737573140599</v>
      </c>
      <c r="G12" s="7">
        <v>0.80793464830799</v>
      </c>
      <c r="H12" s="8">
        <v>3.7975960603222598E-5</v>
      </c>
      <c r="I12" s="7">
        <v>13</v>
      </c>
      <c r="J12" s="10">
        <f t="shared" si="0"/>
        <v>4.4204912318324574</v>
      </c>
    </row>
    <row r="13" spans="1:10" x14ac:dyDescent="0.25">
      <c r="A13" s="7">
        <v>0.42813116920885402</v>
      </c>
      <c r="B13" s="7">
        <v>0.2</v>
      </c>
      <c r="C13" s="7">
        <v>21</v>
      </c>
      <c r="D13" s="7">
        <v>1000</v>
      </c>
      <c r="E13" s="7">
        <v>2.1000000000000001E-2</v>
      </c>
      <c r="F13" s="7">
        <v>0.19207607198795401</v>
      </c>
      <c r="G13" s="7">
        <v>0.80790112327779695</v>
      </c>
      <c r="H13" s="8">
        <v>2.28047342471659E-5</v>
      </c>
      <c r="I13" s="7">
        <v>13</v>
      </c>
      <c r="J13" s="10">
        <f t="shared" si="0"/>
        <v>4.6419749844036122</v>
      </c>
    </row>
    <row r="14" spans="1:10" x14ac:dyDescent="0.25">
      <c r="A14" s="7">
        <v>0.42813116920885402</v>
      </c>
      <c r="B14" s="7">
        <v>0.2</v>
      </c>
      <c r="C14" s="7">
        <v>22</v>
      </c>
      <c r="D14" s="7">
        <v>1000</v>
      </c>
      <c r="E14" s="7">
        <v>2.1999999999999999E-2</v>
      </c>
      <c r="F14" s="7">
        <v>0.19212479377768399</v>
      </c>
      <c r="G14" s="7">
        <v>0.80786151571191001</v>
      </c>
      <c r="H14" s="8">
        <v>1.3690510400712E-5</v>
      </c>
      <c r="I14" s="7">
        <v>13</v>
      </c>
      <c r="J14" s="10">
        <f t="shared" si="0"/>
        <v>4.8635803604795411</v>
      </c>
    </row>
    <row r="15" spans="1:10" x14ac:dyDescent="0.25">
      <c r="A15" s="7">
        <v>0.42813116920885402</v>
      </c>
      <c r="B15" s="7">
        <v>0.2</v>
      </c>
      <c r="C15" s="7">
        <v>23</v>
      </c>
      <c r="D15" s="7">
        <v>1000</v>
      </c>
      <c r="E15" s="7">
        <v>2.3E-2</v>
      </c>
      <c r="F15" s="7">
        <v>0.19217354119670799</v>
      </c>
      <c r="G15" s="7">
        <v>0.807818242196501</v>
      </c>
      <c r="H15" s="8">
        <v>8.2166067892722493E-6</v>
      </c>
      <c r="I15" s="7">
        <v>13</v>
      </c>
      <c r="J15" s="10">
        <f t="shared" si="0"/>
        <v>5.0853074959563207</v>
      </c>
    </row>
    <row r="16" spans="1:10" x14ac:dyDescent="0.25">
      <c r="A16" s="7">
        <v>0.42813116920885402</v>
      </c>
      <c r="B16" s="7">
        <v>0.2</v>
      </c>
      <c r="C16" s="7">
        <v>24</v>
      </c>
      <c r="D16" s="7">
        <v>1000</v>
      </c>
      <c r="E16" s="7">
        <v>2.4E-2</v>
      </c>
      <c r="F16" s="7">
        <v>0.19222231429317899</v>
      </c>
      <c r="G16" s="7">
        <v>0.80777275574593899</v>
      </c>
      <c r="H16" s="8">
        <v>4.9299608794220302E-6</v>
      </c>
      <c r="I16" s="7">
        <v>13</v>
      </c>
      <c r="J16" s="10">
        <f t="shared" si="0"/>
        <v>5.3071565269537135</v>
      </c>
    </row>
    <row r="17" spans="1:10" x14ac:dyDescent="0.25">
      <c r="A17" s="7">
        <v>0.42813116920885402</v>
      </c>
      <c r="B17" s="7">
        <v>0.2</v>
      </c>
      <c r="C17" s="7">
        <v>25</v>
      </c>
      <c r="D17" s="7">
        <v>1000</v>
      </c>
      <c r="E17" s="7">
        <v>2.5000000000000001E-2</v>
      </c>
      <c r="F17" s="7">
        <v>0.192271113097949</v>
      </c>
      <c r="G17" s="7">
        <v>0.80772592975847901</v>
      </c>
      <c r="H17" s="8">
        <v>2.95714357031938E-6</v>
      </c>
      <c r="I17" s="7">
        <v>13</v>
      </c>
      <c r="J17" s="10">
        <f t="shared" si="0"/>
        <v>5.5291275898182022</v>
      </c>
    </row>
    <row r="18" spans="1:10" x14ac:dyDescent="0.25">
      <c r="A18" s="7">
        <v>0.42813116920885402</v>
      </c>
      <c r="B18" s="7">
        <v>0.2</v>
      </c>
      <c r="C18" s="7">
        <v>26</v>
      </c>
      <c r="D18" s="7">
        <v>1000</v>
      </c>
      <c r="E18" s="7">
        <v>2.5999999999999999E-2</v>
      </c>
      <c r="F18" s="7">
        <v>0.19231993763564001</v>
      </c>
      <c r="G18" s="7">
        <v>0.80767828907675698</v>
      </c>
      <c r="H18" s="8">
        <v>1.77328760682167E-6</v>
      </c>
      <c r="I18" s="7">
        <v>13</v>
      </c>
      <c r="J18" s="10">
        <f t="shared" si="0"/>
        <v>5.7512208211244626</v>
      </c>
    </row>
    <row r="19" spans="1:10" x14ac:dyDescent="0.25">
      <c r="A19" s="7">
        <v>0.42813116920885402</v>
      </c>
      <c r="B19" s="7">
        <v>0.2</v>
      </c>
      <c r="C19" s="7">
        <v>27</v>
      </c>
      <c r="D19" s="7">
        <v>1000</v>
      </c>
      <c r="E19" s="7">
        <v>2.7E-2</v>
      </c>
      <c r="F19" s="7">
        <v>0.19236878792863801</v>
      </c>
      <c r="G19" s="7">
        <v>0.80763014899700603</v>
      </c>
      <c r="H19" s="8">
        <v>1.0630743567612799E-6</v>
      </c>
      <c r="I19" s="7">
        <v>13</v>
      </c>
      <c r="J19" s="10">
        <f t="shared" si="0"/>
        <v>5.9734363576763911</v>
      </c>
    </row>
    <row r="20" spans="1:10" x14ac:dyDescent="0.25">
      <c r="A20" s="7">
        <v>0.42813116920885402</v>
      </c>
      <c r="B20" s="7">
        <v>0.2</v>
      </c>
      <c r="C20" s="7">
        <v>28</v>
      </c>
      <c r="D20" s="7">
        <v>1000</v>
      </c>
      <c r="E20" s="7">
        <v>2.8000000000000001E-2</v>
      </c>
      <c r="F20" s="7">
        <v>0.19241766399854299</v>
      </c>
      <c r="G20" s="7">
        <v>0.80758169887496201</v>
      </c>
      <c r="H20" s="8">
        <v>6.3712649182285997E-7</v>
      </c>
      <c r="I20" s="7">
        <v>13</v>
      </c>
      <c r="J20" s="10">
        <f t="shared" si="0"/>
        <v>6.1957743365075286</v>
      </c>
    </row>
    <row r="21" spans="1:10" x14ac:dyDescent="0.25">
      <c r="A21" s="7">
        <v>0.42813116920885402</v>
      </c>
      <c r="B21" s="7">
        <v>0.2</v>
      </c>
      <c r="C21" s="7">
        <v>29</v>
      </c>
      <c r="D21" s="7">
        <v>1000</v>
      </c>
      <c r="E21" s="7">
        <v>2.9000000000000001E-2</v>
      </c>
      <c r="F21" s="7">
        <v>0.19246656586668401</v>
      </c>
      <c r="G21" s="7">
        <v>0.80753305239556605</v>
      </c>
      <c r="H21" s="8">
        <v>3.81737746235049E-7</v>
      </c>
      <c r="I21" s="7">
        <v>13</v>
      </c>
      <c r="J21" s="10">
        <f t="shared" si="0"/>
        <v>6.4182348948816621</v>
      </c>
    </row>
    <row r="22" spans="1:10" x14ac:dyDescent="0.25">
      <c r="A22" s="7">
        <v>0.42813116920885402</v>
      </c>
      <c r="B22" s="7">
        <v>0.2</v>
      </c>
      <c r="C22" s="7">
        <v>30</v>
      </c>
      <c r="D22" s="7">
        <v>1000</v>
      </c>
      <c r="E22" s="7">
        <v>0.03</v>
      </c>
      <c r="F22" s="7">
        <v>0.192515493554309</v>
      </c>
      <c r="G22" s="7">
        <v>0.80748427779009901</v>
      </c>
      <c r="H22" s="8">
        <v>2.28655593451208E-7</v>
      </c>
      <c r="I22" s="7">
        <v>13</v>
      </c>
      <c r="J22" s="10">
        <f t="shared" si="0"/>
        <v>6.6408181702934366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F43" workbookViewId="0">
      <selection activeCell="X69" sqref="X69"/>
    </sheetView>
  </sheetViews>
  <sheetFormatPr defaultColWidth="8.85546875" defaultRowHeight="15" x14ac:dyDescent="0.25"/>
  <cols>
    <col min="1" max="5" width="8.85546875" style="7"/>
    <col min="6" max="6" width="10.85546875" style="7" bestFit="1" customWidth="1"/>
    <col min="7" max="9" width="8.85546875" style="7"/>
    <col min="10" max="10" width="15.7109375" style="7" bestFit="1" customWidth="1"/>
    <col min="11" max="11" width="8.85546875" style="7"/>
    <col min="12" max="12" width="19.85546875" style="7" bestFit="1" customWidth="1"/>
    <col min="13" max="16" width="8.85546875" style="7"/>
    <col min="17" max="17" width="12" style="7" bestFit="1" customWidth="1"/>
    <col min="18" max="16384" width="8.85546875" style="7"/>
  </cols>
  <sheetData>
    <row r="1" spans="1:12" x14ac:dyDescent="0.25">
      <c r="B1" s="40" t="s">
        <v>57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5">
      <c r="A2" s="7" t="s">
        <v>0</v>
      </c>
      <c r="B2" s="7" t="s">
        <v>2</v>
      </c>
      <c r="C2" s="7" t="s">
        <v>3</v>
      </c>
      <c r="D2" s="7" t="s">
        <v>1</v>
      </c>
      <c r="E2" s="7" t="s">
        <v>15</v>
      </c>
      <c r="F2" s="7" t="s">
        <v>45</v>
      </c>
      <c r="G2" s="7" t="s">
        <v>4</v>
      </c>
      <c r="H2" s="7" t="s">
        <v>5</v>
      </c>
      <c r="I2" s="7" t="s">
        <v>6</v>
      </c>
      <c r="J2" s="7" t="s">
        <v>46</v>
      </c>
      <c r="K2" s="9" t="s">
        <v>47</v>
      </c>
      <c r="L2" s="9" t="s">
        <v>48</v>
      </c>
    </row>
    <row r="3" spans="1:12" x14ac:dyDescent="0.25">
      <c r="A3" s="7">
        <f>D3*2</f>
        <v>10</v>
      </c>
      <c r="B3" s="7">
        <v>0.42813116920885402</v>
      </c>
      <c r="C3" s="7">
        <v>0.2</v>
      </c>
      <c r="D3" s="7">
        <v>5</v>
      </c>
      <c r="E3" s="7">
        <v>1000</v>
      </c>
      <c r="F3" s="12">
        <v>5.0000000000000001E-3</v>
      </c>
      <c r="G3" s="7">
        <v>0.19011823091607699</v>
      </c>
      <c r="H3" s="7">
        <v>0.73272680952388203</v>
      </c>
      <c r="I3" s="7">
        <v>7.7154959559821906E-2</v>
      </c>
      <c r="J3" s="7">
        <v>13</v>
      </c>
      <c r="K3" s="10">
        <f>-LOG10(I3)</f>
        <v>1.1126361520346029</v>
      </c>
      <c r="L3" s="11">
        <f>SUM(G3:I3)</f>
        <v>0.99999999999978095</v>
      </c>
    </row>
    <row r="4" spans="1:12" x14ac:dyDescent="0.25">
      <c r="A4" s="7">
        <f t="shared" ref="A4:A28" si="0">D4*2</f>
        <v>10.4</v>
      </c>
      <c r="B4" s="7">
        <v>0.42813116920885402</v>
      </c>
      <c r="C4" s="7">
        <v>0.2</v>
      </c>
      <c r="D4" s="7">
        <v>5.2</v>
      </c>
      <c r="E4" s="7">
        <v>1000</v>
      </c>
      <c r="F4" s="12">
        <v>5.1999999999999998E-3</v>
      </c>
      <c r="G4" s="7">
        <v>0.190344306802017</v>
      </c>
      <c r="H4" s="7">
        <v>0.73992569635043504</v>
      </c>
      <c r="I4" s="7">
        <v>6.9729996847407494E-2</v>
      </c>
      <c r="J4" s="7">
        <v>13</v>
      </c>
      <c r="K4" s="10">
        <f t="shared" ref="K4:K28" si="1">-LOG10(I4)</f>
        <v>1.1565803544301536</v>
      </c>
      <c r="L4" s="11">
        <f t="shared" ref="L4:L28" si="2">SUM(G4:I4)</f>
        <v>0.99999999999985945</v>
      </c>
    </row>
    <row r="5" spans="1:12" x14ac:dyDescent="0.25">
      <c r="A5" s="7">
        <f t="shared" si="0"/>
        <v>10.8</v>
      </c>
      <c r="B5" s="7">
        <v>0.42813116920885402</v>
      </c>
      <c r="C5" s="7">
        <v>0.2</v>
      </c>
      <c r="D5" s="7">
        <v>5.4</v>
      </c>
      <c r="E5" s="7">
        <v>1000</v>
      </c>
      <c r="F5" s="12">
        <v>5.4000000000000003E-3</v>
      </c>
      <c r="G5" s="7">
        <v>0.190530763119585</v>
      </c>
      <c r="H5" s="7">
        <v>0.74644986406069702</v>
      </c>
      <c r="I5" s="7">
        <v>6.3019372819634906E-2</v>
      </c>
      <c r="J5" s="7">
        <v>13</v>
      </c>
      <c r="K5" s="10">
        <f t="shared" si="1"/>
        <v>1.2005259233189076</v>
      </c>
      <c r="L5" s="11">
        <f t="shared" si="2"/>
        <v>0.99999999999991696</v>
      </c>
    </row>
    <row r="6" spans="1:12" x14ac:dyDescent="0.25">
      <c r="A6" s="7">
        <f t="shared" si="0"/>
        <v>11.2</v>
      </c>
      <c r="B6" s="7">
        <v>0.42813116920885402</v>
      </c>
      <c r="C6" s="7">
        <v>0.2</v>
      </c>
      <c r="D6" s="7">
        <v>5.6</v>
      </c>
      <c r="E6" s="7">
        <v>1000</v>
      </c>
      <c r="F6" s="12">
        <v>5.5999999999999999E-3</v>
      </c>
      <c r="G6" s="7">
        <v>0.19068485236113</v>
      </c>
      <c r="H6" s="7">
        <v>0.75236084800612502</v>
      </c>
      <c r="I6" s="7">
        <v>5.6954299632652097E-2</v>
      </c>
      <c r="J6" s="7">
        <v>13</v>
      </c>
      <c r="K6" s="10">
        <f t="shared" si="1"/>
        <v>1.2444734842934102</v>
      </c>
      <c r="L6" s="11">
        <f t="shared" si="2"/>
        <v>0.99999999999990707</v>
      </c>
    </row>
    <row r="7" spans="1:12" x14ac:dyDescent="0.25">
      <c r="A7" s="7">
        <f t="shared" si="0"/>
        <v>11.6</v>
      </c>
      <c r="B7" s="7">
        <v>0.42813116920885402</v>
      </c>
      <c r="C7" s="7">
        <v>0.2</v>
      </c>
      <c r="D7" s="7">
        <v>5.8</v>
      </c>
      <c r="E7" s="7">
        <v>1000</v>
      </c>
      <c r="F7" s="12">
        <v>5.7999999999999996E-3</v>
      </c>
      <c r="G7" s="7">
        <v>0.19081249935577199</v>
      </c>
      <c r="H7" s="7">
        <v>0.75771485972308195</v>
      </c>
      <c r="I7" s="7">
        <v>5.1472640921073502E-2</v>
      </c>
      <c r="J7" s="7">
        <v>13</v>
      </c>
      <c r="K7" s="10">
        <f t="shared" si="1"/>
        <v>1.288423548710667</v>
      </c>
      <c r="L7" s="11">
        <f t="shared" si="2"/>
        <v>0.99999999999992739</v>
      </c>
    </row>
    <row r="8" spans="1:12" x14ac:dyDescent="0.25">
      <c r="A8" s="7">
        <f t="shared" si="0"/>
        <v>12</v>
      </c>
      <c r="B8" s="7">
        <v>0.42813116920885402</v>
      </c>
      <c r="C8" s="7">
        <v>0.2</v>
      </c>
      <c r="D8" s="7">
        <v>6</v>
      </c>
      <c r="E8" s="7">
        <v>1000</v>
      </c>
      <c r="F8" s="12">
        <v>6.0000000000000001E-3</v>
      </c>
      <c r="G8" s="7">
        <v>0.19091854443723399</v>
      </c>
      <c r="H8" s="7">
        <v>0.76256319516731597</v>
      </c>
      <c r="I8" s="7">
        <v>4.6518260395422097E-2</v>
      </c>
      <c r="J8" s="7">
        <v>13</v>
      </c>
      <c r="K8" s="10">
        <f t="shared" si="1"/>
        <v>1.332376534588368</v>
      </c>
      <c r="L8" s="11">
        <f t="shared" si="2"/>
        <v>0.99999999999997202</v>
      </c>
    </row>
    <row r="9" spans="1:12" x14ac:dyDescent="0.25">
      <c r="A9" s="7">
        <f t="shared" si="0"/>
        <v>12.4</v>
      </c>
      <c r="B9" s="7">
        <v>0.42813116920885402</v>
      </c>
      <c r="C9" s="7">
        <v>0.2</v>
      </c>
      <c r="D9" s="7">
        <v>6.2</v>
      </c>
      <c r="E9" s="7">
        <v>1000</v>
      </c>
      <c r="F9" s="12">
        <v>6.1999999999999998E-3</v>
      </c>
      <c r="G9" s="7">
        <v>0.19100694201797799</v>
      </c>
      <c r="H9" s="7">
        <v>0.76695262150868904</v>
      </c>
      <c r="I9" s="7">
        <v>4.20404364733169E-2</v>
      </c>
      <c r="J9" s="7">
        <v>13</v>
      </c>
      <c r="K9" s="10">
        <f t="shared" si="1"/>
        <v>1.3763327836768828</v>
      </c>
      <c r="L9" s="11">
        <f t="shared" si="2"/>
        <v>0.9999999999999839</v>
      </c>
    </row>
    <row r="10" spans="1:12" x14ac:dyDescent="0.25">
      <c r="A10" s="7">
        <f t="shared" si="0"/>
        <v>12.8</v>
      </c>
      <c r="B10" s="7">
        <v>0.42813116920885402</v>
      </c>
      <c r="C10" s="7">
        <v>0.2</v>
      </c>
      <c r="D10" s="7">
        <v>6.4</v>
      </c>
      <c r="E10" s="7">
        <v>1000</v>
      </c>
      <c r="F10" s="12">
        <v>6.4000000000000003E-3</v>
      </c>
      <c r="G10" s="7">
        <v>0.191080922769127</v>
      </c>
      <c r="H10" s="7">
        <v>0.77092574156398397</v>
      </c>
      <c r="I10" s="7">
        <v>3.7993335666851397E-2</v>
      </c>
      <c r="J10" s="7">
        <v>13</v>
      </c>
      <c r="K10" s="10">
        <f t="shared" si="1"/>
        <v>1.4202925754078555</v>
      </c>
      <c r="L10" s="11">
        <f t="shared" si="2"/>
        <v>0.99999999999996236</v>
      </c>
    </row>
    <row r="11" spans="1:12" x14ac:dyDescent="0.25">
      <c r="A11" s="7">
        <f t="shared" si="0"/>
        <v>13.2</v>
      </c>
      <c r="B11" s="7">
        <v>0.42813116920885402</v>
      </c>
      <c r="C11" s="7">
        <v>0.2</v>
      </c>
      <c r="D11" s="7">
        <v>6.6</v>
      </c>
      <c r="E11" s="7">
        <v>1000</v>
      </c>
      <c r="F11" s="12">
        <v>6.6E-3</v>
      </c>
      <c r="G11" s="7">
        <v>0.191143126090319</v>
      </c>
      <c r="H11" s="7">
        <v>0.77452133551357805</v>
      </c>
      <c r="I11" s="7">
        <v>3.4335538396059503E-2</v>
      </c>
      <c r="J11" s="7">
        <v>13</v>
      </c>
      <c r="K11" s="10">
        <f t="shared" si="1"/>
        <v>1.4642561382914887</v>
      </c>
      <c r="L11" s="11">
        <f t="shared" si="2"/>
        <v>0.99999999999995659</v>
      </c>
    </row>
    <row r="12" spans="1:12" x14ac:dyDescent="0.25">
      <c r="A12" s="7">
        <f t="shared" si="0"/>
        <v>13.6</v>
      </c>
      <c r="B12" s="7">
        <v>0.42813116920885402</v>
      </c>
      <c r="C12" s="7">
        <v>0.2</v>
      </c>
      <c r="D12" s="7">
        <v>6.8</v>
      </c>
      <c r="E12" s="7">
        <v>1000</v>
      </c>
      <c r="F12" s="12">
        <v>6.7999999999999996E-3</v>
      </c>
      <c r="G12" s="7">
        <v>0.191195708320998</v>
      </c>
      <c r="H12" s="7">
        <v>0.77777467998971395</v>
      </c>
      <c r="I12" s="7">
        <v>3.1029611689259402E-2</v>
      </c>
      <c r="J12" s="7">
        <v>13</v>
      </c>
      <c r="K12" s="10">
        <f t="shared" si="1"/>
        <v>1.5082236592294698</v>
      </c>
      <c r="L12" s="11">
        <f t="shared" si="2"/>
        <v>0.99999999999997136</v>
      </c>
    </row>
    <row r="13" spans="1:12" x14ac:dyDescent="0.25">
      <c r="A13" s="7">
        <f t="shared" si="0"/>
        <v>14</v>
      </c>
      <c r="B13" s="7">
        <v>0.42813116920885402</v>
      </c>
      <c r="C13" s="7">
        <v>0.2</v>
      </c>
      <c r="D13" s="7">
        <v>7</v>
      </c>
      <c r="E13" s="7">
        <v>1000</v>
      </c>
      <c r="F13" s="12">
        <v>7.0000000000000001E-3</v>
      </c>
      <c r="G13" s="7">
        <v>0.191240431141075</v>
      </c>
      <c r="H13" s="7">
        <v>0.78071784496121399</v>
      </c>
      <c r="I13" s="7">
        <v>2.80417238976918E-2</v>
      </c>
      <c r="J13" s="7">
        <v>13</v>
      </c>
      <c r="K13" s="10">
        <f t="shared" si="1"/>
        <v>1.5521952911247272</v>
      </c>
      <c r="L13" s="11">
        <f t="shared" si="2"/>
        <v>0.99999999999998079</v>
      </c>
    </row>
    <row r="14" spans="1:12" x14ac:dyDescent="0.25">
      <c r="A14" s="7">
        <f t="shared" si="0"/>
        <v>14.4</v>
      </c>
      <c r="B14" s="7">
        <v>0.42813116920885402</v>
      </c>
      <c r="C14" s="7">
        <v>0.2</v>
      </c>
      <c r="D14" s="7">
        <v>7.2</v>
      </c>
      <c r="E14" s="7">
        <v>1000</v>
      </c>
      <c r="F14" s="12">
        <v>7.1999999999999998E-3</v>
      </c>
      <c r="G14" s="7">
        <v>0.191278733791202</v>
      </c>
      <c r="H14" s="7">
        <v>0.78337996908993501</v>
      </c>
      <c r="I14" s="7">
        <v>2.5341297118863401E-2</v>
      </c>
      <c r="J14" s="7">
        <v>13</v>
      </c>
      <c r="K14" s="10">
        <f t="shared" si="1"/>
        <v>1.5961711590994927</v>
      </c>
      <c r="L14" s="11">
        <f t="shared" si="2"/>
        <v>1.0000000000000004</v>
      </c>
    </row>
    <row r="15" spans="1:12" x14ac:dyDescent="0.25">
      <c r="A15" s="7">
        <f t="shared" si="0"/>
        <v>14.8</v>
      </c>
      <c r="B15" s="7">
        <v>0.42813116920885402</v>
      </c>
      <c r="C15" s="7">
        <v>0.2</v>
      </c>
      <c r="D15" s="7">
        <v>7.4</v>
      </c>
      <c r="E15" s="7">
        <v>1000</v>
      </c>
      <c r="F15" s="12">
        <v>7.4000000000000003E-3</v>
      </c>
      <c r="G15" s="7">
        <v>0.19131179207622601</v>
      </c>
      <c r="H15" s="7">
        <v>0.78578751441446704</v>
      </c>
      <c r="I15" s="7">
        <v>2.2900693509327E-2</v>
      </c>
      <c r="J15" s="7">
        <v>13</v>
      </c>
      <c r="K15" s="10">
        <f t="shared" si="1"/>
        <v>1.64015136557656</v>
      </c>
      <c r="L15" s="11">
        <f t="shared" si="2"/>
        <v>1.00000000000002</v>
      </c>
    </row>
    <row r="16" spans="1:12" x14ac:dyDescent="0.25">
      <c r="A16" s="7">
        <f t="shared" si="0"/>
        <v>15.2</v>
      </c>
      <c r="B16" s="7">
        <v>0.42813116920885402</v>
      </c>
      <c r="C16" s="7">
        <v>0.2</v>
      </c>
      <c r="D16" s="7">
        <v>7.6</v>
      </c>
      <c r="E16" s="7">
        <v>1000</v>
      </c>
      <c r="F16" s="12">
        <v>7.6E-3</v>
      </c>
      <c r="G16" s="7">
        <v>0.191340566571816</v>
      </c>
      <c r="H16" s="7">
        <v>0.78796450134018403</v>
      </c>
      <c r="I16" s="7">
        <v>2.0694932088004402E-2</v>
      </c>
      <c r="J16" s="7">
        <v>13</v>
      </c>
      <c r="K16" s="10">
        <f t="shared" si="1"/>
        <v>1.6841359944312975</v>
      </c>
      <c r="L16" s="11">
        <f t="shared" si="2"/>
        <v>1.0000000000000044</v>
      </c>
    </row>
    <row r="17" spans="1:12" x14ac:dyDescent="0.25">
      <c r="A17" s="7">
        <f t="shared" si="0"/>
        <v>15.6</v>
      </c>
      <c r="B17" s="7">
        <v>0.42813116920885402</v>
      </c>
      <c r="C17" s="7">
        <v>0.2</v>
      </c>
      <c r="D17" s="7">
        <v>7.8</v>
      </c>
      <c r="E17" s="7">
        <v>1000</v>
      </c>
      <c r="F17" s="12">
        <v>7.7999999999999996E-3</v>
      </c>
      <c r="G17" s="7">
        <v>0.19136584201055201</v>
      </c>
      <c r="H17" s="7">
        <v>0.78993272499257305</v>
      </c>
      <c r="I17" s="7">
        <v>1.8701432996851699E-2</v>
      </c>
      <c r="J17" s="7">
        <v>13</v>
      </c>
      <c r="K17" s="10">
        <f t="shared" si="1"/>
        <v>1.7281251143842939</v>
      </c>
      <c r="L17" s="11">
        <f t="shared" si="2"/>
        <v>0.9999999999999768</v>
      </c>
    </row>
    <row r="18" spans="1:12" x14ac:dyDescent="0.25">
      <c r="A18" s="7">
        <f t="shared" si="0"/>
        <v>16</v>
      </c>
      <c r="B18" s="7">
        <v>0.42813116920885402</v>
      </c>
      <c r="C18" s="7">
        <v>0.2</v>
      </c>
      <c r="D18" s="7">
        <v>8</v>
      </c>
      <c r="E18" s="7">
        <v>1000</v>
      </c>
      <c r="F18" s="12">
        <v>8.0000000000000002E-3</v>
      </c>
      <c r="G18" s="7">
        <v>0.19138825946166699</v>
      </c>
      <c r="H18" s="7">
        <v>0.79171195403253902</v>
      </c>
      <c r="I18" s="7">
        <v>1.6899786505779502E-2</v>
      </c>
      <c r="J18" s="7">
        <v>13</v>
      </c>
      <c r="K18" s="10">
        <f t="shared" si="1"/>
        <v>1.7721187817737547</v>
      </c>
      <c r="L18" s="11">
        <f t="shared" si="2"/>
        <v>0.99999999999998546</v>
      </c>
    </row>
    <row r="19" spans="1:12" x14ac:dyDescent="0.25">
      <c r="A19" s="7">
        <f t="shared" si="0"/>
        <v>16.399999999999999</v>
      </c>
      <c r="B19" s="7">
        <v>0.42813116920885402</v>
      </c>
      <c r="C19" s="7">
        <v>0.2</v>
      </c>
      <c r="D19" s="7">
        <v>8.1999999999999993</v>
      </c>
      <c r="E19" s="7">
        <v>1000</v>
      </c>
      <c r="F19" s="12">
        <v>8.2000000000000007E-3</v>
      </c>
      <c r="G19" s="7">
        <v>0.19140834262305201</v>
      </c>
      <c r="H19" s="7">
        <v>0.79332011304651295</v>
      </c>
      <c r="I19" s="7">
        <v>1.52715443304296E-2</v>
      </c>
      <c r="J19" s="7">
        <v>13</v>
      </c>
      <c r="K19" s="10">
        <f t="shared" si="1"/>
        <v>1.8161170428210647</v>
      </c>
      <c r="L19" s="11">
        <f t="shared" si="2"/>
        <v>0.99999999999999467</v>
      </c>
    </row>
    <row r="20" spans="1:12" x14ac:dyDescent="0.25">
      <c r="A20" s="7">
        <f t="shared" si="0"/>
        <v>16.8</v>
      </c>
      <c r="B20" s="7">
        <v>0.42813116920885402</v>
      </c>
      <c r="C20" s="7">
        <v>0.2</v>
      </c>
      <c r="D20" s="7">
        <v>8.4</v>
      </c>
      <c r="E20" s="7">
        <v>1000</v>
      </c>
      <c r="F20" s="12">
        <v>8.3999999999999995E-3</v>
      </c>
      <c r="G20" s="7">
        <v>0.19142651930278201</v>
      </c>
      <c r="H20" s="7">
        <v>0.79477344961686702</v>
      </c>
      <c r="I20" s="7">
        <v>1.38000310803669E-2</v>
      </c>
      <c r="J20" s="7">
        <v>13</v>
      </c>
      <c r="K20" s="10">
        <f t="shared" si="1"/>
        <v>1.8601199354816156</v>
      </c>
      <c r="L20" s="11">
        <f t="shared" si="2"/>
        <v>1.000000000000016</v>
      </c>
    </row>
    <row r="21" spans="1:12" x14ac:dyDescent="0.25">
      <c r="A21" s="7">
        <f t="shared" si="0"/>
        <v>17.2</v>
      </c>
      <c r="B21" s="7">
        <v>0.42813116920885402</v>
      </c>
      <c r="C21" s="7">
        <v>0.2</v>
      </c>
      <c r="D21" s="7">
        <v>8.6</v>
      </c>
      <c r="E21" s="7">
        <v>1000</v>
      </c>
      <c r="F21" s="12">
        <v>8.6E-3</v>
      </c>
      <c r="G21" s="7">
        <v>0.191443138970147</v>
      </c>
      <c r="H21" s="7">
        <v>0.79608668715378705</v>
      </c>
      <c r="I21" s="7">
        <v>1.2470173876048299E-2</v>
      </c>
      <c r="J21" s="7">
        <v>13</v>
      </c>
      <c r="K21" s="10">
        <f t="shared" si="1"/>
        <v>1.9041274909575556</v>
      </c>
      <c r="L21" s="11">
        <f t="shared" si="2"/>
        <v>0.99999999999998235</v>
      </c>
    </row>
    <row r="22" spans="1:12" x14ac:dyDescent="0.25">
      <c r="A22" s="7">
        <f t="shared" si="0"/>
        <v>17.600000000000001</v>
      </c>
      <c r="B22" s="7">
        <v>0.42813116920885402</v>
      </c>
      <c r="C22" s="7">
        <v>0.2</v>
      </c>
      <c r="D22" s="7">
        <v>8.8000000000000007</v>
      </c>
      <c r="E22" s="7">
        <v>1000</v>
      </c>
      <c r="F22" s="12">
        <v>8.8000000000000005E-3</v>
      </c>
      <c r="G22" s="7">
        <v>0.191458487095333</v>
      </c>
      <c r="H22" s="7">
        <v>0.79727316453507602</v>
      </c>
      <c r="I22" s="7">
        <v>1.12683483695925E-2</v>
      </c>
      <c r="J22" s="7">
        <v>13</v>
      </c>
      <c r="K22" s="10">
        <f t="shared" si="1"/>
        <v>1.9481397349332503</v>
      </c>
      <c r="L22" s="11">
        <f t="shared" si="2"/>
        <v>1.0000000000000016</v>
      </c>
    </row>
    <row r="23" spans="1:12" x14ac:dyDescent="0.25">
      <c r="A23" s="7">
        <f t="shared" si="0"/>
        <v>18</v>
      </c>
      <c r="B23" s="7">
        <v>0.42813116920885402</v>
      </c>
      <c r="C23" s="7">
        <v>0.2</v>
      </c>
      <c r="D23" s="7">
        <v>9</v>
      </c>
      <c r="E23" s="7">
        <v>1000</v>
      </c>
      <c r="F23" s="12">
        <v>8.9999999999999993E-3</v>
      </c>
      <c r="G23" s="7">
        <v>0.19147279686507301</v>
      </c>
      <c r="H23" s="7">
        <v>0.79834496355519802</v>
      </c>
      <c r="I23" s="7">
        <v>1.01822395797434E-2</v>
      </c>
      <c r="J23" s="7">
        <v>13</v>
      </c>
      <c r="K23" s="10">
        <f t="shared" si="1"/>
        <v>1.9921566885856143</v>
      </c>
      <c r="L23" s="11">
        <f t="shared" si="2"/>
        <v>1.0000000000000144</v>
      </c>
    </row>
    <row r="24" spans="1:12" x14ac:dyDescent="0.25">
      <c r="A24" s="7">
        <f t="shared" si="0"/>
        <v>18.399999999999999</v>
      </c>
      <c r="B24" s="7">
        <v>0.42813116920885402</v>
      </c>
      <c r="C24" s="7">
        <v>0.2</v>
      </c>
      <c r="D24" s="7">
        <v>9.1999999999999993</v>
      </c>
      <c r="E24" s="7">
        <v>1000</v>
      </c>
      <c r="F24" s="12">
        <v>9.1999999999999998E-3</v>
      </c>
      <c r="G24" s="7">
        <v>0.19148625875446201</v>
      </c>
      <c r="H24" s="7">
        <v>0.79931302513705804</v>
      </c>
      <c r="I24" s="7">
        <v>9.2007161084824707E-3</v>
      </c>
      <c r="J24" s="7">
        <v>13</v>
      </c>
      <c r="K24" s="10">
        <f t="shared" si="1"/>
        <v>2.0361783694088857</v>
      </c>
      <c r="L24" s="11">
        <f t="shared" si="2"/>
        <v>1.0000000000000024</v>
      </c>
    </row>
    <row r="25" spans="1:12" x14ac:dyDescent="0.25">
      <c r="A25" s="7">
        <f t="shared" si="0"/>
        <v>18.8</v>
      </c>
      <c r="B25" s="7">
        <v>0.42813116920885402</v>
      </c>
      <c r="C25" s="7">
        <v>0.2</v>
      </c>
      <c r="D25" s="7">
        <v>9.4</v>
      </c>
      <c r="E25" s="7">
        <v>1000</v>
      </c>
      <c r="F25" s="12">
        <v>9.4000000000000004E-3</v>
      </c>
      <c r="G25" s="7">
        <v>0.19149902834705099</v>
      </c>
      <c r="H25" s="7">
        <v>0.80018725520562395</v>
      </c>
      <c r="I25" s="7">
        <v>8.3137164473352405E-3</v>
      </c>
      <c r="J25" s="7">
        <v>13</v>
      </c>
      <c r="K25" s="10">
        <f t="shared" si="1"/>
        <v>2.0802047918886983</v>
      </c>
      <c r="L25" s="11">
        <f t="shared" si="2"/>
        <v>1.0000000000000102</v>
      </c>
    </row>
    <row r="26" spans="1:12" x14ac:dyDescent="0.25">
      <c r="A26" s="7">
        <f t="shared" si="0"/>
        <v>19.2</v>
      </c>
      <c r="B26" s="7">
        <v>0.42813116920885402</v>
      </c>
      <c r="C26" s="7">
        <v>0.2</v>
      </c>
      <c r="D26" s="7">
        <v>9.6</v>
      </c>
      <c r="E26" s="7">
        <v>1000</v>
      </c>
      <c r="F26" s="12">
        <v>9.5999999999999992E-3</v>
      </c>
      <c r="G26" s="7">
        <v>0.19151123272367401</v>
      </c>
      <c r="H26" s="7">
        <v>0.80097662106856105</v>
      </c>
      <c r="I26" s="7">
        <v>7.5121462077431802E-3</v>
      </c>
      <c r="J26" s="7">
        <v>13</v>
      </c>
      <c r="K26" s="10">
        <f t="shared" si="1"/>
        <v>2.1242359680531604</v>
      </c>
      <c r="L26" s="11">
        <f t="shared" si="2"/>
        <v>0.99999999999997824</v>
      </c>
    </row>
    <row r="27" spans="1:12" x14ac:dyDescent="0.25">
      <c r="A27" s="7">
        <f t="shared" si="0"/>
        <v>19.600000000000001</v>
      </c>
      <c r="B27" s="7">
        <v>0.42813116920885402</v>
      </c>
      <c r="C27" s="7">
        <v>0.2</v>
      </c>
      <c r="D27" s="7">
        <v>9.8000000000000007</v>
      </c>
      <c r="E27" s="7">
        <v>1000</v>
      </c>
      <c r="F27" s="12">
        <v>9.7999999999999997E-3</v>
      </c>
      <c r="G27" s="7">
        <v>0.191522975681959</v>
      </c>
      <c r="H27" s="7">
        <v>0.80168923909461898</v>
      </c>
      <c r="I27" s="7">
        <v>6.7877852234088203E-3</v>
      </c>
      <c r="J27" s="7">
        <v>13</v>
      </c>
      <c r="K27" s="10">
        <f t="shared" si="1"/>
        <v>2.1682719079224353</v>
      </c>
      <c r="L27" s="11">
        <f t="shared" si="2"/>
        <v>0.99999999999998679</v>
      </c>
    </row>
    <row r="28" spans="1:12" x14ac:dyDescent="0.25">
      <c r="A28" s="7">
        <f t="shared" si="0"/>
        <v>20</v>
      </c>
      <c r="B28" s="7">
        <v>0.42813116920885402</v>
      </c>
      <c r="C28" s="7">
        <v>0.2</v>
      </c>
      <c r="D28" s="7">
        <v>10</v>
      </c>
      <c r="E28" s="7">
        <v>1000</v>
      </c>
      <c r="F28" s="12">
        <v>0.01</v>
      </c>
      <c r="G28" s="7">
        <v>0.19153434200035299</v>
      </c>
      <c r="H28" s="7">
        <v>0.80233245442503598</v>
      </c>
      <c r="I28" s="7">
        <v>6.13320357462046E-3</v>
      </c>
      <c r="J28" s="7">
        <v>13</v>
      </c>
      <c r="K28" s="10">
        <f t="shared" si="1"/>
        <v>2.2123126198768279</v>
      </c>
      <c r="L28" s="11">
        <f t="shared" si="2"/>
        <v>1.0000000000000095</v>
      </c>
    </row>
    <row r="30" spans="1:12" x14ac:dyDescent="0.25">
      <c r="B30" s="40" t="s">
        <v>49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</row>
    <row r="31" spans="1:12" x14ac:dyDescent="0.25">
      <c r="A31" s="7" t="s">
        <v>0</v>
      </c>
      <c r="B31" s="7" t="s">
        <v>2</v>
      </c>
      <c r="C31" s="7" t="s">
        <v>3</v>
      </c>
      <c r="E31" s="7" t="s">
        <v>15</v>
      </c>
      <c r="F31" s="7" t="s">
        <v>45</v>
      </c>
      <c r="G31" s="7" t="s">
        <v>4</v>
      </c>
      <c r="H31" s="7" t="s">
        <v>5</v>
      </c>
      <c r="I31" s="7" t="s">
        <v>6</v>
      </c>
      <c r="K31" s="9" t="s">
        <v>47</v>
      </c>
      <c r="L31" s="9" t="s">
        <v>48</v>
      </c>
    </row>
    <row r="32" spans="1:12" x14ac:dyDescent="0.25">
      <c r="A32" s="7">
        <f>E32*2</f>
        <v>10</v>
      </c>
      <c r="B32" s="7">
        <v>0.42813116920885402</v>
      </c>
      <c r="C32" s="7">
        <v>0.2</v>
      </c>
      <c r="E32" s="7">
        <v>5</v>
      </c>
      <c r="F32" s="7">
        <v>1</v>
      </c>
      <c r="G32" s="7">
        <v>0.25645276659188798</v>
      </c>
      <c r="H32" s="7">
        <v>0.71918170225584499</v>
      </c>
      <c r="I32" s="7">
        <v>2.43655311522669E-2</v>
      </c>
      <c r="K32" s="7">
        <f t="shared" ref="K32:K37" si="3">-LOG10(I32)</f>
        <v>1.6132241168505401</v>
      </c>
      <c r="L32" s="11">
        <f t="shared" ref="L32:L37" si="4">SUM(G32:I32)</f>
        <v>0.99999999999999989</v>
      </c>
    </row>
    <row r="33" spans="1:17" x14ac:dyDescent="0.25">
      <c r="A33" s="7">
        <f t="shared" ref="A33:A37" si="5">E33*2</f>
        <v>12</v>
      </c>
      <c r="B33" s="7">
        <v>0.42813116920885402</v>
      </c>
      <c r="C33" s="7">
        <v>0.2</v>
      </c>
      <c r="E33" s="7">
        <v>6</v>
      </c>
      <c r="F33" s="7">
        <v>1</v>
      </c>
      <c r="G33" s="7">
        <v>0.25657792168766802</v>
      </c>
      <c r="H33" s="7">
        <v>0.73167231626631102</v>
      </c>
      <c r="I33" s="7">
        <v>1.1749762046021401E-2</v>
      </c>
      <c r="K33" s="7">
        <f t="shared" si="3"/>
        <v>1.9299709285536304</v>
      </c>
      <c r="L33" s="11">
        <f t="shared" si="4"/>
        <v>1.0000000000000004</v>
      </c>
    </row>
    <row r="34" spans="1:17" x14ac:dyDescent="0.25">
      <c r="A34" s="7">
        <f t="shared" si="5"/>
        <v>14</v>
      </c>
      <c r="B34" s="7">
        <v>0.42813116920885402</v>
      </c>
      <c r="C34" s="7">
        <v>0.2</v>
      </c>
      <c r="E34" s="7">
        <v>7</v>
      </c>
      <c r="F34" s="7">
        <v>1</v>
      </c>
      <c r="G34" s="7">
        <v>0.25660702660514301</v>
      </c>
      <c r="H34" s="7">
        <v>0.73772674966658802</v>
      </c>
      <c r="I34" s="7">
        <v>5.6662237282692996E-3</v>
      </c>
      <c r="K34" s="7">
        <f t="shared" si="3"/>
        <v>2.24670628155675</v>
      </c>
      <c r="L34" s="11">
        <f t="shared" si="4"/>
        <v>1.0000000000000002</v>
      </c>
    </row>
    <row r="35" spans="1:17" x14ac:dyDescent="0.25">
      <c r="A35" s="7">
        <f t="shared" si="5"/>
        <v>16</v>
      </c>
      <c r="B35" s="7">
        <v>0.42813116920885402</v>
      </c>
      <c r="C35" s="7">
        <v>0.2</v>
      </c>
      <c r="E35" s="7">
        <v>8</v>
      </c>
      <c r="F35" s="7">
        <v>1</v>
      </c>
      <c r="G35" s="7">
        <v>0.25661379519706001</v>
      </c>
      <c r="H35" s="7">
        <v>0.74065369939454495</v>
      </c>
      <c r="I35" s="7">
        <v>2.7325054083952899E-3</v>
      </c>
      <c r="K35" s="7">
        <f t="shared" si="3"/>
        <v>2.563438969786711</v>
      </c>
      <c r="L35" s="11">
        <f t="shared" si="4"/>
        <v>1.0000000000000002</v>
      </c>
    </row>
    <row r="36" spans="1:17" x14ac:dyDescent="0.25">
      <c r="A36" s="7">
        <f t="shared" si="5"/>
        <v>18</v>
      </c>
      <c r="B36" s="7">
        <v>0.42813116920885402</v>
      </c>
      <c r="C36" s="7">
        <v>0.2</v>
      </c>
      <c r="E36" s="7">
        <v>9</v>
      </c>
      <c r="F36" s="7">
        <v>1</v>
      </c>
      <c r="G36" s="7">
        <v>0.25661536930161</v>
      </c>
      <c r="H36" s="7">
        <v>0.74206689302698003</v>
      </c>
      <c r="I36" s="7">
        <v>1.31773767141055E-3</v>
      </c>
      <c r="K36" s="7">
        <f t="shared" si="3"/>
        <v>2.8801710382990526</v>
      </c>
      <c r="L36" s="11">
        <f t="shared" si="4"/>
        <v>1.0000000000000007</v>
      </c>
    </row>
    <row r="37" spans="1:17" x14ac:dyDescent="0.25">
      <c r="A37" s="7">
        <f t="shared" si="5"/>
        <v>20</v>
      </c>
      <c r="B37" s="7">
        <v>0.42813116920885402</v>
      </c>
      <c r="C37" s="7">
        <v>0.2</v>
      </c>
      <c r="E37" s="7">
        <v>10</v>
      </c>
      <c r="F37" s="7">
        <v>1</v>
      </c>
      <c r="G37" s="7">
        <v>0.25661573537619697</v>
      </c>
      <c r="H37" s="7">
        <v>0.74274879171986696</v>
      </c>
      <c r="I37" s="7">
        <v>6.3547290393614901E-4</v>
      </c>
      <c r="K37" s="7">
        <f t="shared" si="3"/>
        <v>3.1969029626896588</v>
      </c>
      <c r="L37" s="11">
        <f t="shared" si="4"/>
        <v>1</v>
      </c>
    </row>
    <row r="40" spans="1:17" x14ac:dyDescent="0.25">
      <c r="B40" s="40" t="s">
        <v>55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N40" s="18" t="s">
        <v>53</v>
      </c>
      <c r="O40" s="18">
        <v>5.3109999999999997E-2</v>
      </c>
      <c r="P40" s="19"/>
      <c r="Q40" s="19"/>
    </row>
    <row r="41" spans="1:17" x14ac:dyDescent="0.25">
      <c r="A41" s="20" t="s">
        <v>0</v>
      </c>
      <c r="C41" s="23" t="s">
        <v>50</v>
      </c>
      <c r="D41" s="23" t="s">
        <v>51</v>
      </c>
      <c r="E41" s="7" t="s">
        <v>15</v>
      </c>
      <c r="F41" s="24"/>
      <c r="I41" s="23" t="s">
        <v>52</v>
      </c>
      <c r="J41" s="20"/>
      <c r="K41" s="25" t="s">
        <v>7</v>
      </c>
      <c r="L41" s="22"/>
      <c r="N41" s="18" t="s">
        <v>54</v>
      </c>
      <c r="O41" s="18">
        <v>1.4880000000000001E-2</v>
      </c>
      <c r="P41" s="19"/>
      <c r="Q41" s="19"/>
    </row>
    <row r="42" spans="1:17" x14ac:dyDescent="0.25">
      <c r="A42" s="13">
        <v>9.0634999999999994</v>
      </c>
      <c r="C42" s="18">
        <v>14588</v>
      </c>
      <c r="D42" s="18">
        <v>46.51</v>
      </c>
      <c r="E42" s="7">
        <f t="shared" ref="E42:E47" si="6">A42/2</f>
        <v>4.5317499999999997</v>
      </c>
      <c r="F42" s="19"/>
      <c r="I42" s="12">
        <f t="shared" ref="I42:I47" si="7">(D42*rHz2PARo)/(C42*rHz2PARi)</f>
        <v>8.9325861752697592E-4</v>
      </c>
      <c r="J42" s="15"/>
      <c r="K42" s="12">
        <f t="shared" ref="K42:K47" si="8">-LOG(I42)</f>
        <v>3.0490227853395044</v>
      </c>
      <c r="L42" s="17"/>
    </row>
    <row r="43" spans="1:17" x14ac:dyDescent="0.25">
      <c r="A43" s="13">
        <v>10.4811</v>
      </c>
      <c r="C43" s="18">
        <v>15170</v>
      </c>
      <c r="D43" s="18">
        <v>29.9</v>
      </c>
      <c r="E43" s="7">
        <f t="shared" si="6"/>
        <v>5.2405499999999998</v>
      </c>
      <c r="F43" s="19"/>
      <c r="I43" s="12">
        <f t="shared" si="7"/>
        <v>5.5222013440345394E-4</v>
      </c>
      <c r="J43" s="15"/>
      <c r="K43" s="12">
        <f t="shared" si="8"/>
        <v>3.2578877626715781</v>
      </c>
      <c r="L43" s="17"/>
    </row>
    <row r="44" spans="1:17" x14ac:dyDescent="0.25">
      <c r="A44" s="13">
        <v>12.4796</v>
      </c>
      <c r="C44" s="18">
        <v>15342</v>
      </c>
      <c r="D44" s="18">
        <v>24.74</v>
      </c>
      <c r="E44" s="7">
        <f t="shared" si="6"/>
        <v>6.2397999999999998</v>
      </c>
      <c r="F44" s="19"/>
      <c r="I44" s="12">
        <f t="shared" si="7"/>
        <v>4.5179804431840496E-4</v>
      </c>
      <c r="J44" s="15"/>
      <c r="K44" s="12">
        <f t="shared" si="8"/>
        <v>3.3450556533261544</v>
      </c>
      <c r="L44" s="17"/>
    </row>
    <row r="45" spans="1:17" x14ac:dyDescent="0.25">
      <c r="A45" s="13">
        <v>13.5862</v>
      </c>
      <c r="C45" s="18">
        <v>16647</v>
      </c>
      <c r="D45" s="18">
        <v>15.25</v>
      </c>
      <c r="E45" s="7">
        <f t="shared" si="6"/>
        <v>6.7930999999999999</v>
      </c>
      <c r="F45" s="19"/>
      <c r="I45" s="12">
        <f t="shared" si="7"/>
        <v>2.566613616305991E-4</v>
      </c>
      <c r="J45" s="15"/>
      <c r="K45" s="12">
        <f t="shared" si="8"/>
        <v>3.5906395060603007</v>
      </c>
      <c r="L45" s="17"/>
    </row>
    <row r="46" spans="1:17" x14ac:dyDescent="0.25">
      <c r="A46" s="13">
        <v>16.094233333333335</v>
      </c>
      <c r="C46" s="18">
        <v>15133</v>
      </c>
      <c r="D46" s="18">
        <v>8.4329999999999998</v>
      </c>
      <c r="E46" s="7">
        <f t="shared" si="6"/>
        <v>8.0471166666666676</v>
      </c>
      <c r="F46" s="19"/>
      <c r="I46" s="12">
        <f t="shared" si="7"/>
        <v>1.5612904312696554E-4</v>
      </c>
      <c r="J46" s="15"/>
      <c r="K46" s="12">
        <f t="shared" si="8"/>
        <v>3.8065163019565107</v>
      </c>
      <c r="L46" s="17"/>
    </row>
    <row r="47" spans="1:17" x14ac:dyDescent="0.25">
      <c r="A47" s="13">
        <v>18.441950000000002</v>
      </c>
      <c r="C47" s="18">
        <v>15084</v>
      </c>
      <c r="D47" s="18">
        <v>8.8339999999999996</v>
      </c>
      <c r="E47" s="7">
        <f t="shared" si="6"/>
        <v>9.220975000000001</v>
      </c>
      <c r="F47" s="19"/>
      <c r="I47" s="12">
        <f t="shared" si="7"/>
        <v>1.6408447845520181E-4</v>
      </c>
      <c r="J47" s="15"/>
      <c r="K47" s="12">
        <f t="shared" si="8"/>
        <v>3.7849324990204876</v>
      </c>
      <c r="L47" s="17"/>
    </row>
    <row r="48" spans="1:17" x14ac:dyDescent="0.25">
      <c r="A48" s="13"/>
      <c r="C48" s="18"/>
      <c r="D48" s="18"/>
      <c r="F48" s="19"/>
      <c r="H48" s="12"/>
      <c r="I48" s="12"/>
      <c r="J48" s="15"/>
      <c r="K48" s="16"/>
      <c r="L48" s="17"/>
    </row>
    <row r="49" spans="1:26" x14ac:dyDescent="0.25">
      <c r="B49" s="40" t="s">
        <v>56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Z49" s="7">
        <f>1/0.5201</f>
        <v>1.9227071716977504</v>
      </c>
    </row>
    <row r="50" spans="1:26" x14ac:dyDescent="0.25">
      <c r="A50" s="20" t="s">
        <v>0</v>
      </c>
      <c r="C50" s="23" t="s">
        <v>50</v>
      </c>
      <c r="D50" s="23" t="s">
        <v>51</v>
      </c>
      <c r="E50" s="7" t="s">
        <v>15</v>
      </c>
      <c r="F50" s="24"/>
      <c r="H50" s="24"/>
      <c r="I50" s="23" t="s">
        <v>52</v>
      </c>
      <c r="J50" s="20"/>
      <c r="K50" s="21"/>
      <c r="L50" s="22"/>
    </row>
    <row r="51" spans="1:26" x14ac:dyDescent="0.25">
      <c r="A51" s="7">
        <v>0.97889032258064479</v>
      </c>
      <c r="C51" s="7">
        <v>15154.9</v>
      </c>
      <c r="D51" s="7">
        <v>1745.49</v>
      </c>
      <c r="E51" s="7">
        <f>A51/2</f>
        <v>0.48944516129032239</v>
      </c>
      <c r="I51" s="12">
        <f>(D51*rHz2PARo)/(C51*rHz2PARi)</f>
        <v>3.2269402184823243E-2</v>
      </c>
      <c r="J51" s="15"/>
      <c r="K51" s="16"/>
      <c r="L51" s="17"/>
    </row>
    <row r="52" spans="1:26" x14ac:dyDescent="0.25">
      <c r="A52" s="7">
        <v>1.8391272727272721</v>
      </c>
      <c r="E52" s="7">
        <f t="shared" ref="E52:E53" si="9">A52/2</f>
        <v>0.91956363636363603</v>
      </c>
      <c r="I52" s="14"/>
      <c r="J52" s="15"/>
      <c r="K52" s="16"/>
      <c r="L52" s="17"/>
      <c r="W52" s="9" t="s">
        <v>74</v>
      </c>
    </row>
    <row r="53" spans="1:26" x14ac:dyDescent="0.25">
      <c r="A53" s="7">
        <v>3.2806054054054044</v>
      </c>
      <c r="E53" s="7">
        <f t="shared" si="9"/>
        <v>1.6403027027027022</v>
      </c>
      <c r="I53" s="14"/>
      <c r="J53" s="15"/>
      <c r="K53" s="16"/>
      <c r="L53" s="17"/>
      <c r="W53" s="9" t="s">
        <v>69</v>
      </c>
    </row>
    <row r="54" spans="1:26" x14ac:dyDescent="0.25">
      <c r="X54" s="7" t="s">
        <v>63</v>
      </c>
    </row>
    <row r="55" spans="1:26" x14ac:dyDescent="0.25">
      <c r="W55" s="28" t="s">
        <v>73</v>
      </c>
      <c r="X55" s="29">
        <v>0.31669999999999998</v>
      </c>
      <c r="Y55" s="29" t="s">
        <v>66</v>
      </c>
    </row>
    <row r="56" spans="1:26" x14ac:dyDescent="0.25">
      <c r="W56" s="30" t="s">
        <v>73</v>
      </c>
      <c r="X56" s="31">
        <v>0.21990000000000001</v>
      </c>
      <c r="Y56" s="44" t="s">
        <v>67</v>
      </c>
    </row>
    <row r="58" spans="1:26" x14ac:dyDescent="0.25">
      <c r="V58" s="45" t="s">
        <v>70</v>
      </c>
      <c r="W58" s="28" t="s">
        <v>68</v>
      </c>
      <c r="X58" s="29">
        <f>X55/4</f>
        <v>7.9174999999999995E-2</v>
      </c>
      <c r="Y58" s="29" t="s">
        <v>66</v>
      </c>
    </row>
    <row r="59" spans="1:26" x14ac:dyDescent="0.25">
      <c r="V59" s="45"/>
      <c r="W59" s="30" t="s">
        <v>68</v>
      </c>
      <c r="X59" s="31">
        <f>X56/4</f>
        <v>5.4975000000000003E-2</v>
      </c>
      <c r="Y59" s="44" t="s">
        <v>67</v>
      </c>
    </row>
    <row r="61" spans="1:26" x14ac:dyDescent="0.25">
      <c r="V61" s="45" t="s">
        <v>71</v>
      </c>
      <c r="W61" s="28" t="s">
        <v>72</v>
      </c>
      <c r="X61" s="29">
        <f>X58/1.9227</f>
        <v>4.1179071097935192E-2</v>
      </c>
      <c r="Y61" s="29" t="s">
        <v>66</v>
      </c>
    </row>
    <row r="62" spans="1:26" x14ac:dyDescent="0.25">
      <c r="V62" s="45"/>
      <c r="W62" s="30" t="s">
        <v>72</v>
      </c>
      <c r="X62" s="31">
        <f>X59/1.9227</f>
        <v>2.8592604150413481E-2</v>
      </c>
      <c r="Y62" s="44" t="s">
        <v>67</v>
      </c>
    </row>
    <row r="64" spans="1:26" x14ac:dyDescent="0.25">
      <c r="W64" s="46" t="s">
        <v>75</v>
      </c>
      <c r="X64" s="47"/>
      <c r="Y64" s="47" t="s">
        <v>76</v>
      </c>
    </row>
  </sheetData>
  <sortState ref="A51:H59">
    <sortCondition ref="B51:B59"/>
  </sortState>
  <mergeCells count="6">
    <mergeCell ref="V61:V62"/>
    <mergeCell ref="B1:L1"/>
    <mergeCell ref="B30:L30"/>
    <mergeCell ref="B40:L40"/>
    <mergeCell ref="B49:L49"/>
    <mergeCell ref="V58:V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zoomScale="85" zoomScaleNormal="85" workbookViewId="0">
      <selection activeCell="O47" sqref="O47"/>
    </sheetView>
  </sheetViews>
  <sheetFormatPr defaultRowHeight="15" x14ac:dyDescent="0.25"/>
  <cols>
    <col min="3" max="3" width="7.140625" customWidth="1"/>
    <col min="4" max="4" width="10.85546875" bestFit="1" customWidth="1"/>
    <col min="5" max="5" width="12.28515625" bestFit="1" customWidth="1"/>
    <col min="9" max="9" width="15.42578125" bestFit="1" customWidth="1"/>
    <col min="10" max="10" width="16.28515625" customWidth="1"/>
  </cols>
  <sheetData>
    <row r="1" spans="1:9" x14ac:dyDescent="0.25">
      <c r="A1" s="41" t="s">
        <v>60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7" t="s">
        <v>2</v>
      </c>
      <c r="B2" s="7" t="s">
        <v>3</v>
      </c>
      <c r="C2" s="7" t="s">
        <v>15</v>
      </c>
      <c r="D2" s="7" t="s">
        <v>45</v>
      </c>
      <c r="E2" s="7" t="s">
        <v>4</v>
      </c>
      <c r="F2" s="7" t="s">
        <v>5</v>
      </c>
      <c r="G2" s="7" t="s">
        <v>6</v>
      </c>
      <c r="H2" s="9" t="s">
        <v>47</v>
      </c>
      <c r="I2" s="9" t="s">
        <v>48</v>
      </c>
    </row>
    <row r="3" spans="1:9" x14ac:dyDescent="0.25">
      <c r="A3">
        <v>0.42813116920885402</v>
      </c>
      <c r="B3">
        <v>0.2</v>
      </c>
      <c r="C3">
        <v>3</v>
      </c>
      <c r="D3">
        <v>1</v>
      </c>
      <c r="E3">
        <v>0.25359820314541098</v>
      </c>
      <c r="F3">
        <v>0.64154899156152201</v>
      </c>
      <c r="G3">
        <v>0.10485280529306799</v>
      </c>
      <c r="H3" s="10">
        <f>-LOG10(G3)</f>
        <v>0.9794199456754944</v>
      </c>
      <c r="I3" s="11">
        <f>SUM(E3:G3)</f>
        <v>1.0000000000000009</v>
      </c>
    </row>
    <row r="4" spans="1:9" x14ac:dyDescent="0.25">
      <c r="A4">
        <v>0.42813116920885402</v>
      </c>
      <c r="B4">
        <v>0.2</v>
      </c>
      <c r="C4">
        <v>4</v>
      </c>
      <c r="D4">
        <v>1</v>
      </c>
      <c r="E4">
        <v>0.255914507421444</v>
      </c>
      <c r="F4">
        <v>0.69355285439537095</v>
      </c>
      <c r="G4">
        <v>5.0532638183185201E-2</v>
      </c>
      <c r="H4" s="10">
        <f t="shared" ref="H4:H25" si="0">-LOG10(G4)</f>
        <v>1.2964280277366216</v>
      </c>
      <c r="I4" s="11">
        <f t="shared" ref="I4:I25" si="1">SUM(E4:G4)</f>
        <v>1.0000000000000002</v>
      </c>
    </row>
    <row r="5" spans="1:9" x14ac:dyDescent="0.25">
      <c r="A5">
        <v>0.42813116920885402</v>
      </c>
      <c r="B5">
        <v>0.2</v>
      </c>
      <c r="C5">
        <v>5</v>
      </c>
      <c r="D5">
        <v>1</v>
      </c>
      <c r="E5">
        <v>0.25645276659188798</v>
      </c>
      <c r="F5">
        <v>0.71918170225584399</v>
      </c>
      <c r="G5">
        <v>2.4365531152267399E-2</v>
      </c>
      <c r="H5" s="10">
        <f t="shared" si="0"/>
        <v>1.6132241168505312</v>
      </c>
      <c r="I5" s="11">
        <f t="shared" si="1"/>
        <v>0.99999999999999933</v>
      </c>
    </row>
    <row r="6" spans="1:9" x14ac:dyDescent="0.25">
      <c r="A6">
        <v>0.42813116920885402</v>
      </c>
      <c r="B6">
        <v>0.2</v>
      </c>
      <c r="C6">
        <v>6</v>
      </c>
      <c r="D6">
        <v>1</v>
      </c>
      <c r="E6">
        <v>0.25657792168766802</v>
      </c>
      <c r="F6">
        <v>0.73167231626631002</v>
      </c>
      <c r="G6">
        <v>1.17497620460225E-2</v>
      </c>
      <c r="H6" s="10">
        <f t="shared" si="0"/>
        <v>1.9299709285535895</v>
      </c>
      <c r="I6" s="11">
        <f t="shared" si="1"/>
        <v>1.0000000000000004</v>
      </c>
    </row>
    <row r="7" spans="1:9" x14ac:dyDescent="0.25">
      <c r="A7">
        <v>0.42813116920885402</v>
      </c>
      <c r="B7">
        <v>0.2</v>
      </c>
      <c r="C7">
        <v>7</v>
      </c>
      <c r="D7">
        <v>1</v>
      </c>
      <c r="E7">
        <v>0.25660702660514301</v>
      </c>
      <c r="F7">
        <v>0.73772674966658902</v>
      </c>
      <c r="G7">
        <v>5.6662237282686803E-3</v>
      </c>
      <c r="H7" s="10">
        <f t="shared" si="0"/>
        <v>2.2467062815567975</v>
      </c>
      <c r="I7" s="11">
        <f t="shared" si="1"/>
        <v>1.0000000000000007</v>
      </c>
    </row>
    <row r="8" spans="1:9" x14ac:dyDescent="0.25">
      <c r="A8">
        <v>0.42813116920885402</v>
      </c>
      <c r="B8">
        <v>0.2</v>
      </c>
      <c r="C8">
        <v>8</v>
      </c>
      <c r="D8">
        <v>1</v>
      </c>
      <c r="E8">
        <v>0.25661379519706001</v>
      </c>
      <c r="F8">
        <v>0.74065369939454995</v>
      </c>
      <c r="G8">
        <v>2.7325054083903E-3</v>
      </c>
      <c r="H8" s="10">
        <f t="shared" si="0"/>
        <v>2.5634389697875042</v>
      </c>
      <c r="I8" s="11">
        <f t="shared" si="1"/>
        <v>1.0000000000000002</v>
      </c>
    </row>
    <row r="9" spans="1:9" x14ac:dyDescent="0.25">
      <c r="A9">
        <v>0.42813116920885402</v>
      </c>
      <c r="B9">
        <v>0.2</v>
      </c>
      <c r="C9">
        <v>9</v>
      </c>
      <c r="D9">
        <v>1</v>
      </c>
      <c r="E9">
        <v>0.25661536930161</v>
      </c>
      <c r="F9">
        <v>0.74206689302699402</v>
      </c>
      <c r="G9">
        <v>1.3177376713968199E-3</v>
      </c>
      <c r="H9" s="10">
        <f t="shared" si="0"/>
        <v>2.8801710383035779</v>
      </c>
      <c r="I9" s="11">
        <f t="shared" si="1"/>
        <v>1.0000000000000009</v>
      </c>
    </row>
    <row r="10" spans="1:9" x14ac:dyDescent="0.25">
      <c r="A10">
        <v>0.42813116920885402</v>
      </c>
      <c r="B10">
        <v>0.2</v>
      </c>
      <c r="C10">
        <v>10</v>
      </c>
      <c r="D10">
        <v>1</v>
      </c>
      <c r="E10">
        <v>0.25661573537619697</v>
      </c>
      <c r="F10">
        <v>0.74274879171984598</v>
      </c>
      <c r="G10">
        <v>6.3547290395672598E-4</v>
      </c>
      <c r="H10" s="10">
        <f t="shared" si="0"/>
        <v>3.1969029626755963</v>
      </c>
      <c r="I10" s="11">
        <f t="shared" si="1"/>
        <v>0.99999999999999967</v>
      </c>
    </row>
    <row r="11" spans="1:9" x14ac:dyDescent="0.25">
      <c r="A11">
        <v>0.42813116920885402</v>
      </c>
      <c r="B11">
        <v>0.2</v>
      </c>
      <c r="C11">
        <v>11</v>
      </c>
      <c r="D11">
        <v>1</v>
      </c>
      <c r="E11">
        <v>0.25661582051073101</v>
      </c>
      <c r="F11">
        <v>0.743077725593706</v>
      </c>
      <c r="G11">
        <v>3.0645389556304401E-4</v>
      </c>
      <c r="H11" s="10">
        <f t="shared" si="0"/>
        <v>3.5136348536371091</v>
      </c>
      <c r="I11" s="11">
        <f t="shared" si="1"/>
        <v>1</v>
      </c>
    </row>
    <row r="12" spans="1:9" x14ac:dyDescent="0.25">
      <c r="A12">
        <v>0.42813116920885402</v>
      </c>
      <c r="B12">
        <v>0.2</v>
      </c>
      <c r="C12">
        <v>12</v>
      </c>
      <c r="D12">
        <v>1</v>
      </c>
      <c r="E12">
        <v>0.25661584030967399</v>
      </c>
      <c r="F12">
        <v>0.74323637370086004</v>
      </c>
      <c r="G12">
        <v>1.4778598946589899E-4</v>
      </c>
      <c r="H12" s="10">
        <f t="shared" si="0"/>
        <v>3.830366736347572</v>
      </c>
      <c r="I12" s="11">
        <f t="shared" si="1"/>
        <v>0.99999999999999989</v>
      </c>
    </row>
    <row r="13" spans="1:9" x14ac:dyDescent="0.25">
      <c r="A13">
        <v>0.42813116920885402</v>
      </c>
      <c r="B13">
        <v>0.2</v>
      </c>
      <c r="C13">
        <v>13</v>
      </c>
      <c r="D13">
        <v>1</v>
      </c>
      <c r="E13">
        <v>0.25661584491412898</v>
      </c>
      <c r="F13">
        <v>0.74331288596832301</v>
      </c>
      <c r="G13" s="1">
        <v>7.1269117547795199E-5</v>
      </c>
      <c r="H13" s="10">
        <f t="shared" si="0"/>
        <v>4.14709861859179</v>
      </c>
      <c r="I13" s="11">
        <f t="shared" si="1"/>
        <v>0.99999999999999989</v>
      </c>
    </row>
    <row r="14" spans="1:9" x14ac:dyDescent="0.25">
      <c r="A14">
        <v>0.42813116920885402</v>
      </c>
      <c r="B14">
        <v>0.2</v>
      </c>
      <c r="C14">
        <v>14</v>
      </c>
      <c r="D14">
        <v>1</v>
      </c>
      <c r="E14">
        <v>0.25661584598494402</v>
      </c>
      <c r="F14">
        <v>0.74334978480865399</v>
      </c>
      <c r="G14" s="1">
        <v>3.4369206401672998E-5</v>
      </c>
      <c r="H14" s="10">
        <f t="shared" si="0"/>
        <v>4.4638304957752961</v>
      </c>
      <c r="I14" s="11">
        <f t="shared" si="1"/>
        <v>0.99999999999999967</v>
      </c>
    </row>
    <row r="15" spans="1:9" x14ac:dyDescent="0.25">
      <c r="A15">
        <v>0.42813116920885402</v>
      </c>
      <c r="B15">
        <v>0.2</v>
      </c>
      <c r="C15">
        <v>15</v>
      </c>
      <c r="D15">
        <v>1</v>
      </c>
      <c r="E15">
        <v>0.25661584623397299</v>
      </c>
      <c r="F15">
        <v>0.74336757937207598</v>
      </c>
      <c r="G15" s="1">
        <v>1.6574393950628701E-5</v>
      </c>
      <c r="H15" s="10">
        <f t="shared" si="0"/>
        <v>4.7805623427850135</v>
      </c>
      <c r="I15" s="11">
        <f t="shared" si="1"/>
        <v>0.99999999999999956</v>
      </c>
    </row>
    <row r="16" spans="1:9" x14ac:dyDescent="0.25">
      <c r="A16">
        <v>0.42813116920885402</v>
      </c>
      <c r="B16">
        <v>0.2</v>
      </c>
      <c r="C16">
        <v>16</v>
      </c>
      <c r="D16">
        <v>1</v>
      </c>
      <c r="E16">
        <v>0.25661584629188799</v>
      </c>
      <c r="F16">
        <v>0.74337616078311897</v>
      </c>
      <c r="G16" s="1">
        <v>7.9929249928296503E-6</v>
      </c>
      <c r="H16" s="10">
        <f t="shared" si="0"/>
        <v>5.0972942625153017</v>
      </c>
      <c r="I16" s="11">
        <f t="shared" si="1"/>
        <v>0.99999999999999989</v>
      </c>
    </row>
    <row r="17" spans="1:10" x14ac:dyDescent="0.25">
      <c r="A17">
        <v>0.42813116920885402</v>
      </c>
      <c r="B17">
        <v>0.2</v>
      </c>
      <c r="C17">
        <v>17</v>
      </c>
      <c r="D17">
        <v>1</v>
      </c>
      <c r="E17">
        <v>0.256615846305356</v>
      </c>
      <c r="F17">
        <v>0.74338029914821102</v>
      </c>
      <c r="G17" s="1">
        <v>3.8545464322489599E-6</v>
      </c>
      <c r="H17" s="10">
        <f t="shared" si="0"/>
        <v>5.4140267184069311</v>
      </c>
      <c r="I17" s="11">
        <f t="shared" si="1"/>
        <v>0.99999999999999933</v>
      </c>
    </row>
    <row r="18" spans="1:10" x14ac:dyDescent="0.25">
      <c r="A18">
        <v>0.42813116920885402</v>
      </c>
      <c r="B18">
        <v>0.2</v>
      </c>
      <c r="C18">
        <v>18</v>
      </c>
      <c r="D18">
        <v>1</v>
      </c>
      <c r="E18">
        <v>0.25661584630848899</v>
      </c>
      <c r="F18">
        <v>0.74338229484896501</v>
      </c>
      <c r="G18" s="1">
        <v>1.85884254644958E-6</v>
      </c>
      <c r="H18" s="10">
        <f t="shared" si="0"/>
        <v>5.7307573956525992</v>
      </c>
      <c r="I18" s="11">
        <f t="shared" si="1"/>
        <v>1.0000000000000004</v>
      </c>
    </row>
    <row r="19" spans="1:10" x14ac:dyDescent="0.25">
      <c r="A19">
        <v>0.42813116920885402</v>
      </c>
      <c r="B19">
        <v>0.2</v>
      </c>
      <c r="C19">
        <v>19</v>
      </c>
      <c r="D19">
        <v>1</v>
      </c>
      <c r="E19">
        <v>0.25661584630921702</v>
      </c>
      <c r="F19">
        <v>0.74338325728338694</v>
      </c>
      <c r="G19" s="1">
        <v>8.9640739638322496E-7</v>
      </c>
      <c r="H19" s="10">
        <f t="shared" si="0"/>
        <v>6.0474945686974761</v>
      </c>
      <c r="I19" s="11">
        <f t="shared" si="1"/>
        <v>1.0000000000000002</v>
      </c>
    </row>
    <row r="20" spans="1:10" x14ac:dyDescent="0.25">
      <c r="A20">
        <v>0.42813116920885402</v>
      </c>
      <c r="B20">
        <v>0.2</v>
      </c>
      <c r="C20">
        <v>20</v>
      </c>
      <c r="D20">
        <v>1</v>
      </c>
      <c r="E20">
        <v>0.256615846309387</v>
      </c>
      <c r="F20">
        <v>0.74338372140919895</v>
      </c>
      <c r="G20" s="1">
        <v>4.3228141503532699E-7</v>
      </c>
      <c r="H20" s="10">
        <f t="shared" si="0"/>
        <v>6.3642334355769332</v>
      </c>
      <c r="I20" s="11">
        <f t="shared" si="1"/>
        <v>1.0000000000000011</v>
      </c>
    </row>
    <row r="21" spans="1:10" x14ac:dyDescent="0.25">
      <c r="A21">
        <v>0.42813116920885402</v>
      </c>
      <c r="B21">
        <v>0.2</v>
      </c>
      <c r="C21">
        <v>21</v>
      </c>
      <c r="D21">
        <v>1</v>
      </c>
      <c r="E21">
        <v>0.25661584630942602</v>
      </c>
      <c r="F21">
        <v>0.74338394523096796</v>
      </c>
      <c r="G21" s="1">
        <v>2.08459606095535E-7</v>
      </c>
      <c r="H21" s="10">
        <f t="shared" si="0"/>
        <v>6.6809780872099829</v>
      </c>
      <c r="I21" s="11">
        <f t="shared" si="1"/>
        <v>1</v>
      </c>
    </row>
    <row r="22" spans="1:10" x14ac:dyDescent="0.25">
      <c r="A22">
        <v>0.42813116920885402</v>
      </c>
      <c r="B22">
        <v>0.2</v>
      </c>
      <c r="C22">
        <v>22</v>
      </c>
      <c r="D22">
        <v>1</v>
      </c>
      <c r="E22">
        <v>0.25661584630943501</v>
      </c>
      <c r="F22">
        <v>0.743384053049848</v>
      </c>
      <c r="G22" s="1">
        <v>1.0064071696659501E-7</v>
      </c>
      <c r="H22" s="10">
        <f t="shared" si="0"/>
        <v>6.9972262779647165</v>
      </c>
      <c r="I22" s="11">
        <f t="shared" si="1"/>
        <v>1</v>
      </c>
    </row>
    <row r="23" spans="1:10" x14ac:dyDescent="0.25">
      <c r="A23">
        <v>0.42813116920885402</v>
      </c>
      <c r="B23">
        <v>0.2</v>
      </c>
      <c r="C23">
        <v>23</v>
      </c>
      <c r="D23">
        <v>1</v>
      </c>
      <c r="E23">
        <v>0.25661584630943701</v>
      </c>
      <c r="F23">
        <v>0.74338410540935396</v>
      </c>
      <c r="G23" s="1">
        <v>4.82812089390897E-8</v>
      </c>
      <c r="H23" s="10">
        <f t="shared" si="0"/>
        <v>7.3162218639060423</v>
      </c>
      <c r="I23" s="11">
        <f t="shared" si="1"/>
        <v>0.99999999999999989</v>
      </c>
    </row>
    <row r="24" spans="1:10" x14ac:dyDescent="0.25">
      <c r="A24">
        <v>0.42813116920885402</v>
      </c>
      <c r="B24">
        <v>0.2</v>
      </c>
      <c r="C24">
        <v>24</v>
      </c>
      <c r="D24">
        <v>1</v>
      </c>
      <c r="E24">
        <v>0.25661584630943801</v>
      </c>
      <c r="F24">
        <v>0.74338413013518501</v>
      </c>
      <c r="G24" s="1">
        <v>2.3555377694525601E-8</v>
      </c>
      <c r="H24" s="10">
        <f t="shared" si="0"/>
        <v>7.6279099277520794</v>
      </c>
      <c r="I24" s="11">
        <f t="shared" si="1"/>
        <v>1.0000000000000007</v>
      </c>
    </row>
    <row r="25" spans="1:10" x14ac:dyDescent="0.25">
      <c r="A25">
        <v>0.42813116920885402</v>
      </c>
      <c r="B25">
        <v>0.2</v>
      </c>
      <c r="C25">
        <v>25</v>
      </c>
      <c r="D25">
        <v>1</v>
      </c>
      <c r="E25">
        <v>0.25661584630943801</v>
      </c>
      <c r="F25">
        <v>0.74338414344909398</v>
      </c>
      <c r="G25" s="1">
        <v>1.02414685628372E-8</v>
      </c>
      <c r="H25" s="10">
        <f t="shared" si="0"/>
        <v>7.9896377637696734</v>
      </c>
      <c r="I25" s="11">
        <f t="shared" si="1"/>
        <v>1.0000000000000007</v>
      </c>
    </row>
    <row r="26" spans="1:10" x14ac:dyDescent="0.25">
      <c r="G26" s="1"/>
      <c r="H26" s="10"/>
      <c r="I26" s="11"/>
    </row>
    <row r="27" spans="1:10" x14ac:dyDescent="0.25">
      <c r="G27" s="1"/>
      <c r="H27" s="10"/>
      <c r="I27" s="11"/>
    </row>
    <row r="28" spans="1:10" x14ac:dyDescent="0.25">
      <c r="A28" s="41" t="s">
        <v>61</v>
      </c>
      <c r="B28" s="41"/>
      <c r="C28" s="41"/>
      <c r="D28" s="41"/>
      <c r="E28" s="41"/>
      <c r="F28" s="41"/>
      <c r="G28" s="41"/>
      <c r="H28" s="41"/>
      <c r="I28" s="41"/>
    </row>
    <row r="29" spans="1:10" x14ac:dyDescent="0.25">
      <c r="A29" s="7" t="s">
        <v>2</v>
      </c>
      <c r="B29" s="7" t="s">
        <v>3</v>
      </c>
      <c r="C29" s="7" t="s">
        <v>15</v>
      </c>
      <c r="D29" s="7" t="s">
        <v>58</v>
      </c>
      <c r="E29" s="7" t="s">
        <v>45</v>
      </c>
      <c r="F29" s="7" t="s">
        <v>4</v>
      </c>
      <c r="G29" s="7" t="s">
        <v>5</v>
      </c>
      <c r="H29" s="7" t="s">
        <v>6</v>
      </c>
      <c r="I29" s="9" t="s">
        <v>47</v>
      </c>
      <c r="J29" s="9" t="s">
        <v>48</v>
      </c>
    </row>
    <row r="30" spans="1:10" x14ac:dyDescent="0.25">
      <c r="A30">
        <v>0.42813116920885402</v>
      </c>
      <c r="B30">
        <v>0.2</v>
      </c>
      <c r="C30">
        <v>5</v>
      </c>
      <c r="D30">
        <v>1000</v>
      </c>
      <c r="E30">
        <v>5.0000000000000001E-3</v>
      </c>
      <c r="F30">
        <v>0.19011823091607699</v>
      </c>
      <c r="G30" s="1">
        <v>0.73272680952388203</v>
      </c>
      <c r="H30" s="10">
        <v>7.7154959559821906E-2</v>
      </c>
      <c r="I30" s="10">
        <f>-LOG10(H30)</f>
        <v>1.1126361520346029</v>
      </c>
      <c r="J30" s="11">
        <f>SUM(F30:H30)</f>
        <v>0.99999999999978095</v>
      </c>
    </row>
    <row r="31" spans="1:10" x14ac:dyDescent="0.25">
      <c r="A31">
        <v>0.42813116920885402</v>
      </c>
      <c r="B31">
        <v>0.2</v>
      </c>
      <c r="C31">
        <v>6</v>
      </c>
      <c r="D31">
        <v>1000</v>
      </c>
      <c r="E31">
        <v>6.0000000000000001E-3</v>
      </c>
      <c r="F31">
        <v>0.19091854443723399</v>
      </c>
      <c r="G31">
        <v>0.76256319516731597</v>
      </c>
      <c r="H31">
        <v>4.6518260395422097E-2</v>
      </c>
      <c r="I31" s="10">
        <f t="shared" ref="I31:I55" si="2">-LOG10(H31)</f>
        <v>1.332376534588368</v>
      </c>
      <c r="J31" s="11">
        <f t="shared" ref="J31:J55" si="3">SUM(F31:H31)</f>
        <v>0.99999999999997202</v>
      </c>
    </row>
    <row r="32" spans="1:10" x14ac:dyDescent="0.25">
      <c r="A32">
        <v>0.42813116920885402</v>
      </c>
      <c r="B32">
        <v>0.2</v>
      </c>
      <c r="C32">
        <v>7</v>
      </c>
      <c r="D32">
        <v>1000</v>
      </c>
      <c r="E32">
        <v>7.0000000000000001E-3</v>
      </c>
      <c r="F32">
        <v>0.191240431141075</v>
      </c>
      <c r="G32">
        <v>0.78071784496121399</v>
      </c>
      <c r="H32">
        <v>2.80417238976918E-2</v>
      </c>
      <c r="I32" s="10">
        <f t="shared" si="2"/>
        <v>1.5521952911247272</v>
      </c>
      <c r="J32" s="11">
        <f t="shared" si="3"/>
        <v>0.99999999999998079</v>
      </c>
    </row>
    <row r="33" spans="1:10" x14ac:dyDescent="0.25">
      <c r="A33">
        <v>0.42813116920885402</v>
      </c>
      <c r="B33">
        <v>0.2</v>
      </c>
      <c r="C33">
        <v>8</v>
      </c>
      <c r="D33">
        <v>1000</v>
      </c>
      <c r="E33">
        <v>8.0000000000000002E-3</v>
      </c>
      <c r="F33">
        <v>0.19138825946166699</v>
      </c>
      <c r="G33">
        <v>0.79171195403253902</v>
      </c>
      <c r="H33">
        <v>1.6899786505779502E-2</v>
      </c>
      <c r="I33" s="10">
        <f t="shared" si="2"/>
        <v>1.7721187817737547</v>
      </c>
      <c r="J33" s="11">
        <f t="shared" si="3"/>
        <v>0.99999999999998546</v>
      </c>
    </row>
    <row r="34" spans="1:10" x14ac:dyDescent="0.25">
      <c r="A34">
        <v>0.42813116920885402</v>
      </c>
      <c r="B34">
        <v>0.2</v>
      </c>
      <c r="C34">
        <v>9</v>
      </c>
      <c r="D34">
        <v>1000</v>
      </c>
      <c r="E34">
        <v>8.9999999999999993E-3</v>
      </c>
      <c r="F34">
        <v>0.19147279686507301</v>
      </c>
      <c r="G34">
        <v>0.79834496355519802</v>
      </c>
      <c r="H34">
        <v>1.01822395797434E-2</v>
      </c>
      <c r="I34" s="10">
        <f t="shared" si="2"/>
        <v>1.9921566885856143</v>
      </c>
      <c r="J34" s="11">
        <f t="shared" si="3"/>
        <v>1.0000000000000144</v>
      </c>
    </row>
    <row r="35" spans="1:10" x14ac:dyDescent="0.25">
      <c r="A35">
        <v>0.42813116920885402</v>
      </c>
      <c r="B35">
        <v>0.2</v>
      </c>
      <c r="C35">
        <v>10</v>
      </c>
      <c r="D35">
        <v>1000</v>
      </c>
      <c r="E35">
        <v>0.01</v>
      </c>
      <c r="F35">
        <v>0.19153434200035299</v>
      </c>
      <c r="G35">
        <v>0.80233245442503598</v>
      </c>
      <c r="H35">
        <v>6.13320357462046E-3</v>
      </c>
      <c r="I35" s="10">
        <f t="shared" si="2"/>
        <v>2.2123126198768279</v>
      </c>
      <c r="J35" s="11">
        <f t="shared" si="3"/>
        <v>1.0000000000000095</v>
      </c>
    </row>
    <row r="36" spans="1:10" x14ac:dyDescent="0.25">
      <c r="A36">
        <v>0.42813116920885402</v>
      </c>
      <c r="B36">
        <v>0.2</v>
      </c>
      <c r="C36">
        <v>11</v>
      </c>
      <c r="D36">
        <v>1000</v>
      </c>
      <c r="E36">
        <v>1.0999999999999999E-2</v>
      </c>
      <c r="F36">
        <v>0.19158754925704799</v>
      </c>
      <c r="G36">
        <v>0.80471917250528902</v>
      </c>
      <c r="H36">
        <v>3.6932782376628299E-3</v>
      </c>
      <c r="I36" s="10">
        <f t="shared" si="2"/>
        <v>2.4325879730070756</v>
      </c>
      <c r="J36" s="11">
        <f t="shared" si="3"/>
        <v>0.99999999999999989</v>
      </c>
    </row>
    <row r="37" spans="1:10" x14ac:dyDescent="0.25">
      <c r="A37">
        <v>0.42813116920885402</v>
      </c>
      <c r="B37">
        <v>0.2</v>
      </c>
      <c r="C37">
        <v>12</v>
      </c>
      <c r="D37">
        <v>1000</v>
      </c>
      <c r="E37">
        <v>1.2E-2</v>
      </c>
      <c r="F37">
        <v>0.19163774486487201</v>
      </c>
      <c r="G37">
        <v>0.80613885995935997</v>
      </c>
      <c r="H37">
        <v>2.2233951757592001E-3</v>
      </c>
      <c r="I37" s="10">
        <f t="shared" si="2"/>
        <v>2.6529833409901684</v>
      </c>
      <c r="J37" s="11">
        <f t="shared" si="3"/>
        <v>0.99999999999999123</v>
      </c>
    </row>
    <row r="38" spans="1:10" x14ac:dyDescent="0.25">
      <c r="A38">
        <v>0.42813116920885402</v>
      </c>
      <c r="B38">
        <v>0.2</v>
      </c>
      <c r="C38">
        <v>13</v>
      </c>
      <c r="D38">
        <v>1000</v>
      </c>
      <c r="E38">
        <v>1.2999999999999999E-2</v>
      </c>
      <c r="F38">
        <v>0.19168686363727899</v>
      </c>
      <c r="G38">
        <v>0.80697499814177498</v>
      </c>
      <c r="H38">
        <v>1.33813822094934E-3</v>
      </c>
      <c r="I38" s="10">
        <f t="shared" si="2"/>
        <v>2.8734990244641643</v>
      </c>
      <c r="J38" s="11">
        <f t="shared" si="3"/>
        <v>1.0000000000000033</v>
      </c>
    </row>
    <row r="39" spans="1:10" x14ac:dyDescent="0.25">
      <c r="A39">
        <v>0.42813116920885402</v>
      </c>
      <c r="B39">
        <v>0.2</v>
      </c>
      <c r="C39">
        <v>14</v>
      </c>
      <c r="D39">
        <v>1000</v>
      </c>
      <c r="E39">
        <v>1.4E-2</v>
      </c>
      <c r="F39">
        <v>0.19173560804009901</v>
      </c>
      <c r="G39">
        <v>0.8074592642349</v>
      </c>
      <c r="H39">
        <v>8.0512772500183796E-4</v>
      </c>
      <c r="I39" s="10">
        <f t="shared" si="2"/>
        <v>3.0941352179384904</v>
      </c>
      <c r="J39" s="11">
        <f t="shared" si="3"/>
        <v>1.0000000000000009</v>
      </c>
    </row>
    <row r="40" spans="1:10" x14ac:dyDescent="0.25">
      <c r="A40">
        <v>0.42813116920885402</v>
      </c>
      <c r="B40">
        <v>0.2</v>
      </c>
      <c r="C40">
        <v>15</v>
      </c>
      <c r="D40">
        <v>1000</v>
      </c>
      <c r="E40">
        <v>1.4999999999999999E-2</v>
      </c>
      <c r="F40">
        <v>0.19178423298281499</v>
      </c>
      <c r="G40">
        <v>0.80773147431746795</v>
      </c>
      <c r="H40">
        <v>4.8429269971397398E-4</v>
      </c>
      <c r="I40" s="10">
        <f t="shared" si="2"/>
        <v>3.3148920775110353</v>
      </c>
      <c r="J40" s="11">
        <f t="shared" si="3"/>
        <v>0.99999999999999689</v>
      </c>
    </row>
    <row r="41" spans="1:10" x14ac:dyDescent="0.25">
      <c r="A41">
        <v>0.42813116920885402</v>
      </c>
      <c r="B41">
        <v>0.2</v>
      </c>
      <c r="C41">
        <v>16</v>
      </c>
      <c r="D41">
        <v>1000</v>
      </c>
      <c r="E41">
        <v>1.6E-2</v>
      </c>
      <c r="F41">
        <v>0.191832830923791</v>
      </c>
      <c r="G41">
        <v>0.80787594300290699</v>
      </c>
      <c r="H41">
        <v>2.9122607330748899E-4</v>
      </c>
      <c r="I41" s="10">
        <f t="shared" si="2"/>
        <v>3.5357697454762418</v>
      </c>
      <c r="J41" s="11">
        <f t="shared" si="3"/>
        <v>1.0000000000000056</v>
      </c>
    </row>
    <row r="42" spans="1:10" x14ac:dyDescent="0.25">
      <c r="A42">
        <v>0.42813116920885402</v>
      </c>
      <c r="B42">
        <v>0.2</v>
      </c>
      <c r="C42">
        <v>17</v>
      </c>
      <c r="D42">
        <v>1000</v>
      </c>
      <c r="E42">
        <v>1.7000000000000001E-2</v>
      </c>
      <c r="F42">
        <v>0.19188143538854699</v>
      </c>
      <c r="G42">
        <v>0.80794348658567905</v>
      </c>
      <c r="H42">
        <v>1.7507802576899301E-4</v>
      </c>
      <c r="I42" s="10">
        <f t="shared" si="2"/>
        <v>3.7567683592628671</v>
      </c>
      <c r="J42" s="11">
        <f t="shared" si="3"/>
        <v>0.999999999999995</v>
      </c>
    </row>
    <row r="43" spans="1:10" x14ac:dyDescent="0.25">
      <c r="A43">
        <v>0.42813116920885402</v>
      </c>
      <c r="B43">
        <v>0.2</v>
      </c>
      <c r="C43">
        <v>18</v>
      </c>
      <c r="D43">
        <v>1000</v>
      </c>
      <c r="E43">
        <v>1.7999999999999999E-2</v>
      </c>
      <c r="F43">
        <v>0.191930058535253</v>
      </c>
      <c r="G43">
        <v>0.80796471815811699</v>
      </c>
      <c r="H43">
        <v>1.0522330662839E-4</v>
      </c>
      <c r="I43" s="10">
        <f t="shared" si="2"/>
        <v>3.9778880546781927</v>
      </c>
      <c r="J43" s="11">
        <f t="shared" si="3"/>
        <v>0.99999999999999845</v>
      </c>
    </row>
    <row r="44" spans="1:10" x14ac:dyDescent="0.25">
      <c r="A44">
        <v>0.42813116920885402</v>
      </c>
      <c r="B44">
        <v>0.2</v>
      </c>
      <c r="C44">
        <v>19</v>
      </c>
      <c r="D44">
        <v>1000</v>
      </c>
      <c r="E44">
        <v>1.9E-2</v>
      </c>
      <c r="F44">
        <v>0.191978704779184</v>
      </c>
      <c r="G44">
        <v>0.80795807281283705</v>
      </c>
      <c r="H44" s="1">
        <v>6.3222407969567998E-5</v>
      </c>
      <c r="I44" s="10">
        <f t="shared" si="2"/>
        <v>4.1991289670858016</v>
      </c>
      <c r="J44" s="11">
        <f t="shared" si="3"/>
        <v>0.99999999999999056</v>
      </c>
    </row>
    <row r="45" spans="1:10" x14ac:dyDescent="0.25">
      <c r="A45">
        <v>0.42813116920885402</v>
      </c>
      <c r="B45">
        <v>0.2</v>
      </c>
      <c r="C45">
        <v>20</v>
      </c>
      <c r="D45">
        <v>1000</v>
      </c>
      <c r="E45">
        <v>0.02</v>
      </c>
      <c r="F45">
        <v>0.19202737573140599</v>
      </c>
      <c r="G45">
        <v>0.80793464830799</v>
      </c>
      <c r="H45" s="1">
        <v>3.7975960603222598E-5</v>
      </c>
      <c r="I45" s="10">
        <f t="shared" si="2"/>
        <v>4.4204912318324574</v>
      </c>
      <c r="J45" s="11">
        <f t="shared" si="3"/>
        <v>0.99999999999999922</v>
      </c>
    </row>
    <row r="46" spans="1:10" x14ac:dyDescent="0.25">
      <c r="A46">
        <v>0.42813116920885402</v>
      </c>
      <c r="B46">
        <v>0.2</v>
      </c>
      <c r="C46">
        <v>21</v>
      </c>
      <c r="D46">
        <v>1000</v>
      </c>
      <c r="E46">
        <v>2.1000000000000001E-2</v>
      </c>
      <c r="F46">
        <v>0.19207607198795401</v>
      </c>
      <c r="G46">
        <v>0.80790112327779695</v>
      </c>
      <c r="H46" s="1">
        <v>2.28047342471659E-5</v>
      </c>
      <c r="I46" s="10">
        <f t="shared" si="2"/>
        <v>4.6419749844036122</v>
      </c>
      <c r="J46" s="11">
        <f t="shared" si="3"/>
        <v>0.99999999999999822</v>
      </c>
    </row>
    <row r="47" spans="1:10" x14ac:dyDescent="0.25">
      <c r="A47">
        <v>0.42813116920885402</v>
      </c>
      <c r="B47">
        <v>0.2</v>
      </c>
      <c r="C47">
        <v>22</v>
      </c>
      <c r="D47">
        <v>1000</v>
      </c>
      <c r="E47">
        <v>2.1999999999999999E-2</v>
      </c>
      <c r="F47">
        <v>0.19212479377768399</v>
      </c>
      <c r="G47">
        <v>0.80786151571191001</v>
      </c>
      <c r="H47" s="1">
        <v>1.3690510400712E-5</v>
      </c>
      <c r="I47" s="10">
        <f t="shared" si="2"/>
        <v>4.8635803604795411</v>
      </c>
      <c r="J47" s="11">
        <f t="shared" si="3"/>
        <v>0.99999999999999467</v>
      </c>
    </row>
    <row r="48" spans="1:10" x14ac:dyDescent="0.25">
      <c r="A48">
        <v>0.42813116920885402</v>
      </c>
      <c r="B48">
        <v>0.2</v>
      </c>
      <c r="C48">
        <v>23</v>
      </c>
      <c r="D48">
        <v>1000</v>
      </c>
      <c r="E48">
        <v>2.3E-2</v>
      </c>
      <c r="F48">
        <v>0.19217354119670799</v>
      </c>
      <c r="G48">
        <v>0.807818242196501</v>
      </c>
      <c r="H48" s="1">
        <v>8.2166067892722493E-6</v>
      </c>
      <c r="I48" s="10">
        <f t="shared" si="2"/>
        <v>5.0853074959563207</v>
      </c>
      <c r="J48" s="11">
        <f t="shared" si="3"/>
        <v>0.99999999999999833</v>
      </c>
    </row>
    <row r="49" spans="1:10" x14ac:dyDescent="0.25">
      <c r="A49">
        <v>0.42813116920885402</v>
      </c>
      <c r="B49">
        <v>0.2</v>
      </c>
      <c r="C49">
        <v>24</v>
      </c>
      <c r="D49">
        <v>1000</v>
      </c>
      <c r="E49">
        <v>2.4E-2</v>
      </c>
      <c r="F49">
        <v>0.19222231429317899</v>
      </c>
      <c r="G49">
        <v>0.80777275574593899</v>
      </c>
      <c r="H49" s="1">
        <v>4.9299608794220302E-6</v>
      </c>
      <c r="I49" s="10">
        <f t="shared" si="2"/>
        <v>5.3071565269537135</v>
      </c>
      <c r="J49" s="11">
        <f t="shared" si="3"/>
        <v>0.99999999999999745</v>
      </c>
    </row>
    <row r="50" spans="1:10" x14ac:dyDescent="0.25">
      <c r="A50">
        <v>0.42813116920885402</v>
      </c>
      <c r="B50">
        <v>0.2</v>
      </c>
      <c r="C50">
        <v>25</v>
      </c>
      <c r="D50">
        <v>1000</v>
      </c>
      <c r="E50">
        <v>2.5000000000000001E-2</v>
      </c>
      <c r="F50">
        <v>0.192271113097949</v>
      </c>
      <c r="G50">
        <v>0.80772592975847901</v>
      </c>
      <c r="H50" s="1">
        <v>2.95714357031938E-6</v>
      </c>
      <c r="I50" s="10">
        <f t="shared" si="2"/>
        <v>5.5291275898182022</v>
      </c>
      <c r="J50" s="11">
        <f t="shared" si="3"/>
        <v>0.99999999999999833</v>
      </c>
    </row>
    <row r="51" spans="1:10" x14ac:dyDescent="0.25">
      <c r="A51">
        <v>0.42813116920885402</v>
      </c>
      <c r="B51">
        <v>0.2</v>
      </c>
      <c r="C51">
        <v>26</v>
      </c>
      <c r="D51">
        <v>1000</v>
      </c>
      <c r="E51">
        <v>2.5999999999999999E-2</v>
      </c>
      <c r="F51">
        <v>0.19231993763564001</v>
      </c>
      <c r="G51">
        <v>0.80767828907675698</v>
      </c>
      <c r="H51" s="1">
        <v>1.77328760682167E-6</v>
      </c>
      <c r="I51" s="10">
        <f t="shared" si="2"/>
        <v>5.7512208211244626</v>
      </c>
      <c r="J51" s="11">
        <f t="shared" si="3"/>
        <v>1.0000000000000038</v>
      </c>
    </row>
    <row r="52" spans="1:10" x14ac:dyDescent="0.25">
      <c r="A52">
        <v>0.42813116920885402</v>
      </c>
      <c r="B52">
        <v>0.2</v>
      </c>
      <c r="C52">
        <v>27</v>
      </c>
      <c r="D52">
        <v>1000</v>
      </c>
      <c r="E52">
        <v>2.7E-2</v>
      </c>
      <c r="F52">
        <v>0.19236878792863801</v>
      </c>
      <c r="G52">
        <v>0.80763014899700603</v>
      </c>
      <c r="H52" s="1">
        <v>1.0630743567612799E-6</v>
      </c>
      <c r="I52" s="10">
        <f t="shared" si="2"/>
        <v>5.9734363576763911</v>
      </c>
      <c r="J52" s="11">
        <f t="shared" si="3"/>
        <v>1.0000000000000007</v>
      </c>
    </row>
    <row r="53" spans="1:10" x14ac:dyDescent="0.25">
      <c r="A53">
        <v>0.42813116920885402</v>
      </c>
      <c r="B53">
        <v>0.2</v>
      </c>
      <c r="C53">
        <v>28</v>
      </c>
      <c r="D53">
        <v>1000</v>
      </c>
      <c r="E53">
        <v>2.8000000000000001E-2</v>
      </c>
      <c r="F53">
        <v>0.19241766399854299</v>
      </c>
      <c r="G53">
        <v>0.80758169887496201</v>
      </c>
      <c r="H53" s="1">
        <v>6.3712649182285997E-7</v>
      </c>
      <c r="I53" s="10">
        <f t="shared" si="2"/>
        <v>6.1957743365075286</v>
      </c>
      <c r="J53" s="11">
        <f t="shared" si="3"/>
        <v>0.99999999999999678</v>
      </c>
    </row>
    <row r="54" spans="1:10" x14ac:dyDescent="0.25">
      <c r="A54">
        <v>0.42813116920885402</v>
      </c>
      <c r="B54">
        <v>0.2</v>
      </c>
      <c r="C54">
        <v>29</v>
      </c>
      <c r="D54">
        <v>1000</v>
      </c>
      <c r="E54">
        <v>2.9000000000000001E-2</v>
      </c>
      <c r="F54">
        <v>0.19246656586668401</v>
      </c>
      <c r="G54">
        <v>0.80753305239556605</v>
      </c>
      <c r="H54" s="1">
        <v>3.81737746235049E-7</v>
      </c>
      <c r="I54" s="10">
        <f t="shared" si="2"/>
        <v>6.4182348948816621</v>
      </c>
      <c r="J54" s="11">
        <f t="shared" si="3"/>
        <v>0.99999999999999623</v>
      </c>
    </row>
    <row r="55" spans="1:10" x14ac:dyDescent="0.25">
      <c r="A55">
        <v>0.42813116920885402</v>
      </c>
      <c r="B55">
        <v>0.2</v>
      </c>
      <c r="C55">
        <v>30</v>
      </c>
      <c r="D55">
        <v>1000</v>
      </c>
      <c r="E55">
        <v>0.03</v>
      </c>
      <c r="F55">
        <v>0.192515493554309</v>
      </c>
      <c r="G55">
        <v>0.80748427779009901</v>
      </c>
      <c r="H55" s="1">
        <v>2.28655593451208E-7</v>
      </c>
      <c r="I55" s="10">
        <f t="shared" si="2"/>
        <v>6.6408181702934366</v>
      </c>
      <c r="J55" s="11">
        <f t="shared" si="3"/>
        <v>1.0000000000000013</v>
      </c>
    </row>
    <row r="56" spans="1:10" x14ac:dyDescent="0.25">
      <c r="I56" s="27"/>
    </row>
    <row r="57" spans="1:10" x14ac:dyDescent="0.25">
      <c r="A57" s="41" t="s">
        <v>59</v>
      </c>
      <c r="B57" s="41"/>
      <c r="C57" s="41"/>
      <c r="D57" s="41"/>
      <c r="E57" s="41"/>
      <c r="F57" s="41"/>
      <c r="G57" s="41"/>
      <c r="H57" s="41"/>
      <c r="I57" s="41"/>
    </row>
    <row r="58" spans="1:10" x14ac:dyDescent="0.25">
      <c r="A58" s="7" t="s">
        <v>2</v>
      </c>
      <c r="B58" s="7" t="s">
        <v>3</v>
      </c>
      <c r="C58" s="7" t="s">
        <v>15</v>
      </c>
      <c r="D58" s="7" t="s">
        <v>58</v>
      </c>
      <c r="E58" s="7" t="s">
        <v>45</v>
      </c>
      <c r="F58" s="7" t="s">
        <v>4</v>
      </c>
      <c r="G58" s="7" t="s">
        <v>5</v>
      </c>
      <c r="H58" s="7" t="s">
        <v>6</v>
      </c>
      <c r="I58" s="26"/>
    </row>
    <row r="59" spans="1:10" x14ac:dyDescent="0.25">
      <c r="A59">
        <v>0.42813116920885402</v>
      </c>
      <c r="B59">
        <v>0.2</v>
      </c>
      <c r="C59">
        <v>5</v>
      </c>
      <c r="D59">
        <v>1000</v>
      </c>
      <c r="E59">
        <f>C59/D59</f>
        <v>5.0000000000000001E-3</v>
      </c>
      <c r="F59">
        <v>0.19011823091613</v>
      </c>
      <c r="G59">
        <v>0.73272680952399705</v>
      </c>
      <c r="H59">
        <v>7.7154959559873504E-2</v>
      </c>
    </row>
    <row r="60" spans="1:10" x14ac:dyDescent="0.25">
      <c r="A60">
        <v>0.42813116920885402</v>
      </c>
      <c r="B60">
        <v>0.2</v>
      </c>
      <c r="C60">
        <v>5.2</v>
      </c>
      <c r="D60">
        <v>1000</v>
      </c>
      <c r="E60">
        <f t="shared" ref="E60:E88" si="4">C60/D60</f>
        <v>5.1999999999999998E-3</v>
      </c>
      <c r="F60">
        <v>0.190344306802053</v>
      </c>
      <c r="G60">
        <v>0.73992569635050298</v>
      </c>
      <c r="H60">
        <v>6.9729996847443507E-2</v>
      </c>
    </row>
    <row r="61" spans="1:10" x14ac:dyDescent="0.25">
      <c r="A61">
        <v>0.42813116920885402</v>
      </c>
      <c r="B61">
        <v>0.2</v>
      </c>
      <c r="C61">
        <v>5.4</v>
      </c>
      <c r="D61">
        <v>1000</v>
      </c>
      <c r="E61">
        <f t="shared" si="4"/>
        <v>5.4000000000000003E-3</v>
      </c>
      <c r="F61">
        <v>0.19053076311961101</v>
      </c>
      <c r="G61">
        <v>0.74644986406073</v>
      </c>
      <c r="H61">
        <v>6.3019372819659303E-2</v>
      </c>
    </row>
    <row r="62" spans="1:10" x14ac:dyDescent="0.25">
      <c r="A62">
        <v>0.42813116920885402</v>
      </c>
      <c r="B62">
        <v>0.2</v>
      </c>
      <c r="C62">
        <v>5.6</v>
      </c>
      <c r="D62">
        <v>1000</v>
      </c>
      <c r="E62">
        <f t="shared" si="4"/>
        <v>5.5999999999999999E-3</v>
      </c>
      <c r="F62">
        <v>0.19068485236114799</v>
      </c>
      <c r="G62">
        <v>0.75236084800618097</v>
      </c>
      <c r="H62">
        <v>5.69542996326707E-2</v>
      </c>
    </row>
    <row r="63" spans="1:10" x14ac:dyDescent="0.25">
      <c r="A63">
        <v>0.42813116920885402</v>
      </c>
      <c r="B63">
        <v>0.2</v>
      </c>
      <c r="C63">
        <v>5.8</v>
      </c>
      <c r="D63">
        <v>1000</v>
      </c>
      <c r="E63">
        <f t="shared" si="4"/>
        <v>5.7999999999999996E-3</v>
      </c>
      <c r="F63">
        <v>0.19081249935578701</v>
      </c>
      <c r="G63">
        <v>0.75771485972312502</v>
      </c>
      <c r="H63">
        <v>5.1472640921088698E-2</v>
      </c>
    </row>
    <row r="64" spans="1:10" x14ac:dyDescent="0.25">
      <c r="A64">
        <v>0.42813116920885402</v>
      </c>
      <c r="B64">
        <v>0.2</v>
      </c>
      <c r="C64">
        <v>6</v>
      </c>
      <c r="D64">
        <v>1000</v>
      </c>
      <c r="E64">
        <f t="shared" si="4"/>
        <v>6.0000000000000001E-3</v>
      </c>
      <c r="F64">
        <v>0.19091854443724399</v>
      </c>
      <c r="G64">
        <v>0.76256319516732496</v>
      </c>
      <c r="H64">
        <v>4.6518260395431298E-2</v>
      </c>
    </row>
    <row r="65" spans="1:8" x14ac:dyDescent="0.25">
      <c r="A65">
        <v>0.42813116920885402</v>
      </c>
      <c r="B65">
        <v>0.2</v>
      </c>
      <c r="C65">
        <v>6.2</v>
      </c>
      <c r="D65">
        <v>1000</v>
      </c>
      <c r="E65">
        <f t="shared" si="4"/>
        <v>6.1999999999999998E-3</v>
      </c>
      <c r="F65">
        <v>0.19100694201798701</v>
      </c>
      <c r="G65">
        <v>0.76695262150868904</v>
      </c>
      <c r="H65">
        <v>4.2040436473324699E-2</v>
      </c>
    </row>
    <row r="66" spans="1:8" x14ac:dyDescent="0.25">
      <c r="A66">
        <v>0.42813116920885402</v>
      </c>
      <c r="B66">
        <v>0.2</v>
      </c>
      <c r="C66">
        <v>6.4</v>
      </c>
      <c r="D66">
        <v>1000</v>
      </c>
      <c r="E66">
        <f t="shared" si="4"/>
        <v>6.4000000000000003E-3</v>
      </c>
      <c r="F66">
        <v>0.19108092276913399</v>
      </c>
      <c r="G66">
        <v>0.77092574156400895</v>
      </c>
      <c r="H66">
        <v>3.7993335666857503E-2</v>
      </c>
    </row>
    <row r="67" spans="1:8" x14ac:dyDescent="0.25">
      <c r="A67">
        <v>0.42813116920885402</v>
      </c>
      <c r="B67">
        <v>0.2</v>
      </c>
      <c r="C67">
        <v>6.6</v>
      </c>
      <c r="D67">
        <v>1000</v>
      </c>
      <c r="E67">
        <f t="shared" si="4"/>
        <v>6.6E-3</v>
      </c>
      <c r="F67">
        <v>0.191143126090321</v>
      </c>
      <c r="G67">
        <v>0.77452133551361602</v>
      </c>
      <c r="H67">
        <v>3.4335538396062799E-2</v>
      </c>
    </row>
    <row r="68" spans="1:8" x14ac:dyDescent="0.25">
      <c r="A68">
        <v>0.42813116920885402</v>
      </c>
      <c r="B68">
        <v>0.2</v>
      </c>
      <c r="C68">
        <v>6.8</v>
      </c>
      <c r="D68">
        <v>1000</v>
      </c>
      <c r="E68">
        <f t="shared" si="4"/>
        <v>6.7999999999999996E-3</v>
      </c>
      <c r="F68">
        <v>0.191195708321001</v>
      </c>
      <c r="G68">
        <v>0.77777467998973704</v>
      </c>
      <c r="H68">
        <v>3.1029611689261799E-2</v>
      </c>
    </row>
    <row r="69" spans="1:8" x14ac:dyDescent="0.25">
      <c r="A69">
        <v>0.42813116920885402</v>
      </c>
      <c r="B69">
        <v>0.2</v>
      </c>
      <c r="C69">
        <v>7</v>
      </c>
      <c r="D69">
        <v>1000</v>
      </c>
      <c r="E69">
        <f t="shared" si="4"/>
        <v>7.0000000000000001E-3</v>
      </c>
      <c r="F69">
        <v>0.191240431141077</v>
      </c>
      <c r="G69">
        <v>0.78071784496122898</v>
      </c>
      <c r="H69">
        <v>2.8041723897694101E-2</v>
      </c>
    </row>
    <row r="70" spans="1:8" x14ac:dyDescent="0.25">
      <c r="A70">
        <v>0.42813116920885402</v>
      </c>
      <c r="B70">
        <v>0.2</v>
      </c>
      <c r="C70">
        <v>7.33</v>
      </c>
      <c r="D70">
        <v>1000</v>
      </c>
      <c r="E70">
        <f t="shared" si="4"/>
        <v>7.3299999999999997E-3</v>
      </c>
      <c r="F70">
        <v>0.191300754057879</v>
      </c>
      <c r="G70">
        <v>0.78497228005890696</v>
      </c>
      <c r="H70">
        <v>2.3726965883214299E-2</v>
      </c>
    </row>
    <row r="71" spans="1:8" x14ac:dyDescent="0.25">
      <c r="A71">
        <v>0.42813116920885402</v>
      </c>
      <c r="B71">
        <v>0.2</v>
      </c>
      <c r="C71">
        <v>7.66</v>
      </c>
      <c r="D71">
        <v>1000</v>
      </c>
      <c r="E71">
        <f t="shared" si="4"/>
        <v>7.6600000000000001E-3</v>
      </c>
      <c r="F71">
        <v>0.191348484912886</v>
      </c>
      <c r="G71">
        <v>0.78857595160482696</v>
      </c>
      <c r="H71">
        <v>2.0075563482286701E-2</v>
      </c>
    </row>
    <row r="72" spans="1:8" x14ac:dyDescent="0.25">
      <c r="A72">
        <v>0.42813116920885402</v>
      </c>
      <c r="B72">
        <v>0.2</v>
      </c>
      <c r="C72">
        <v>7.99</v>
      </c>
      <c r="D72">
        <v>1000</v>
      </c>
      <c r="E72">
        <f t="shared" si="4"/>
        <v>7.9900000000000006E-3</v>
      </c>
      <c r="F72">
        <v>0.19138719796095499</v>
      </c>
      <c r="G72">
        <v>0.79162719743043097</v>
      </c>
      <c r="H72">
        <v>1.6985604608614101E-2</v>
      </c>
    </row>
    <row r="73" spans="1:8" x14ac:dyDescent="0.25">
      <c r="A73">
        <v>0.42813116920885402</v>
      </c>
      <c r="B73">
        <v>0.2</v>
      </c>
      <c r="C73">
        <v>8.32</v>
      </c>
      <c r="D73">
        <v>1000</v>
      </c>
      <c r="E73">
        <f t="shared" si="4"/>
        <v>8.320000000000001E-3</v>
      </c>
      <c r="F73">
        <v>0.19141945346832701</v>
      </c>
      <c r="G73">
        <v>0.79420971892778303</v>
      </c>
      <c r="H73">
        <v>1.4370827603890199E-2</v>
      </c>
    </row>
    <row r="74" spans="1:8" x14ac:dyDescent="0.25">
      <c r="A74">
        <v>0.42813116920885402</v>
      </c>
      <c r="B74">
        <v>0.2</v>
      </c>
      <c r="C74">
        <v>8.65</v>
      </c>
      <c r="D74">
        <v>1000</v>
      </c>
      <c r="E74">
        <f t="shared" si="4"/>
        <v>8.6499999999999997E-3</v>
      </c>
      <c r="F74">
        <v>0.191447085286615</v>
      </c>
      <c r="G74">
        <v>0.79639469776707805</v>
      </c>
      <c r="H74">
        <v>1.21582169463068E-2</v>
      </c>
    </row>
    <row r="75" spans="1:8" x14ac:dyDescent="0.25">
      <c r="A75">
        <v>0.42813116920885402</v>
      </c>
      <c r="B75">
        <v>0.2</v>
      </c>
      <c r="C75">
        <v>8.98</v>
      </c>
      <c r="D75">
        <v>1000</v>
      </c>
      <c r="E75">
        <f t="shared" si="4"/>
        <v>8.9800000000000001E-3</v>
      </c>
      <c r="F75">
        <v>0.191471406888826</v>
      </c>
      <c r="G75">
        <v>0.79824262391850098</v>
      </c>
      <c r="H75">
        <v>1.0285969192673401E-2</v>
      </c>
    </row>
    <row r="76" spans="1:8" x14ac:dyDescent="0.25">
      <c r="A76">
        <v>0.42813116920885402</v>
      </c>
      <c r="B76">
        <v>0.2</v>
      </c>
      <c r="C76">
        <v>9.31</v>
      </c>
      <c r="D76">
        <v>1000</v>
      </c>
      <c r="E76">
        <f t="shared" si="4"/>
        <v>9.3100000000000006E-3</v>
      </c>
      <c r="F76">
        <v>0.19149335898303399</v>
      </c>
      <c r="G76">
        <v>0.79980486929919103</v>
      </c>
      <c r="H76">
        <v>8.7017717177750396E-3</v>
      </c>
    </row>
    <row r="77" spans="1:8" x14ac:dyDescent="0.25">
      <c r="A77">
        <v>0.42813116920885402</v>
      </c>
      <c r="B77">
        <v>0.2</v>
      </c>
      <c r="C77">
        <v>9.64</v>
      </c>
      <c r="D77">
        <v>1000</v>
      </c>
      <c r="E77">
        <f t="shared" si="4"/>
        <v>9.640000000000001E-3</v>
      </c>
      <c r="F77">
        <v>0.19151361526618599</v>
      </c>
      <c r="G77">
        <v>0.801125038830096</v>
      </c>
      <c r="H77">
        <v>7.3613459037170899E-3</v>
      </c>
    </row>
    <row r="78" spans="1:8" x14ac:dyDescent="0.25">
      <c r="A78">
        <v>0.42813116920885402</v>
      </c>
      <c r="B78">
        <v>0.2</v>
      </c>
      <c r="C78">
        <v>9.9700000000000006</v>
      </c>
      <c r="D78">
        <v>1000</v>
      </c>
      <c r="E78">
        <f t="shared" si="4"/>
        <v>9.9700000000000014E-3</v>
      </c>
      <c r="F78">
        <v>0.19153265818533599</v>
      </c>
      <c r="G78">
        <v>0.80224012780327403</v>
      </c>
      <c r="H78">
        <v>6.2272140113900998E-3</v>
      </c>
    </row>
    <row r="79" spans="1:8" x14ac:dyDescent="0.25">
      <c r="A79">
        <v>0.42813116920885402</v>
      </c>
      <c r="B79">
        <v>0.2</v>
      </c>
      <c r="C79">
        <v>10.5</v>
      </c>
      <c r="D79">
        <v>1000</v>
      </c>
      <c r="E79">
        <f t="shared" si="4"/>
        <v>1.0500000000000001E-2</v>
      </c>
      <c r="F79">
        <v>0.19156153375427501</v>
      </c>
      <c r="G79">
        <v>0.80367892955820097</v>
      </c>
      <c r="H79">
        <v>4.7595366875241799E-3</v>
      </c>
    </row>
    <row r="80" spans="1:8" x14ac:dyDescent="0.25">
      <c r="A80">
        <v>0.42813116920885402</v>
      </c>
      <c r="B80">
        <v>0.2</v>
      </c>
      <c r="C80">
        <v>11</v>
      </c>
      <c r="D80">
        <v>1000</v>
      </c>
      <c r="E80">
        <f t="shared" si="4"/>
        <v>1.0999999999999999E-2</v>
      </c>
      <c r="F80">
        <v>0.19158754925704799</v>
      </c>
      <c r="G80">
        <v>0.80471917250529001</v>
      </c>
      <c r="H80">
        <v>3.6932782376627301E-3</v>
      </c>
    </row>
    <row r="81" spans="1:9" x14ac:dyDescent="0.25">
      <c r="A81">
        <v>0.42813116920885402</v>
      </c>
      <c r="B81">
        <v>0.2</v>
      </c>
      <c r="C81">
        <v>11.5</v>
      </c>
      <c r="D81">
        <v>1000</v>
      </c>
      <c r="E81">
        <f t="shared" si="4"/>
        <v>1.15E-2</v>
      </c>
      <c r="F81">
        <v>0.19161285853517901</v>
      </c>
      <c r="G81">
        <v>0.80552145041400103</v>
      </c>
      <c r="H81">
        <v>2.8656910508206902E-3</v>
      </c>
    </row>
    <row r="82" spans="1:9" x14ac:dyDescent="0.25">
      <c r="A82">
        <v>0.42813116920885402</v>
      </c>
      <c r="B82">
        <v>0.2</v>
      </c>
      <c r="C82">
        <v>12</v>
      </c>
      <c r="D82">
        <v>1000</v>
      </c>
      <c r="E82">
        <f t="shared" si="4"/>
        <v>1.2E-2</v>
      </c>
      <c r="F82">
        <v>0.19163774486487101</v>
      </c>
      <c r="G82">
        <v>0.80613885995936996</v>
      </c>
      <c r="H82">
        <v>2.2233951757591598E-3</v>
      </c>
    </row>
    <row r="83" spans="1:9" x14ac:dyDescent="0.25">
      <c r="A83">
        <v>0.42813116920885402</v>
      </c>
      <c r="B83">
        <v>0.2</v>
      </c>
      <c r="C83">
        <v>12.5</v>
      </c>
      <c r="D83">
        <v>1000</v>
      </c>
      <c r="E83">
        <f t="shared" si="4"/>
        <v>1.2500000000000001E-2</v>
      </c>
      <c r="F83">
        <v>0.191662378948424</v>
      </c>
      <c r="G83">
        <v>0.80661268154014798</v>
      </c>
      <c r="H83">
        <v>1.72493951142867E-3</v>
      </c>
    </row>
    <row r="84" spans="1:9" x14ac:dyDescent="0.25">
      <c r="A84">
        <v>0.42813116920885402</v>
      </c>
      <c r="B84">
        <v>0.2</v>
      </c>
      <c r="C84">
        <v>13</v>
      </c>
      <c r="D84">
        <v>1000</v>
      </c>
      <c r="E84">
        <f t="shared" si="4"/>
        <v>1.2999999999999999E-2</v>
      </c>
      <c r="F84">
        <v>0.19168686363727899</v>
      </c>
      <c r="G84">
        <v>0.80697499814177098</v>
      </c>
      <c r="H84">
        <v>1.33813822094934E-3</v>
      </c>
    </row>
    <row r="85" spans="1:9" x14ac:dyDescent="0.25">
      <c r="A85">
        <v>0.42813116920885402</v>
      </c>
      <c r="B85">
        <v>0.2</v>
      </c>
      <c r="C85">
        <v>13.5</v>
      </c>
      <c r="D85">
        <v>1000</v>
      </c>
      <c r="E85">
        <f t="shared" si="4"/>
        <v>1.35E-2</v>
      </c>
      <c r="F85">
        <v>0.19171126089331</v>
      </c>
      <c r="G85">
        <v>0.80725073767433897</v>
      </c>
      <c r="H85">
        <v>1.0380014323510601E-3</v>
      </c>
    </row>
    <row r="86" spans="1:9" x14ac:dyDescent="0.25">
      <c r="A86">
        <v>0.42813116920885402</v>
      </c>
      <c r="B86">
        <v>0.2</v>
      </c>
      <c r="C86">
        <v>14</v>
      </c>
      <c r="D86">
        <v>1000</v>
      </c>
      <c r="E86">
        <f t="shared" si="4"/>
        <v>1.4E-2</v>
      </c>
      <c r="F86">
        <v>0.19173560804009801</v>
      </c>
      <c r="G86">
        <v>0.8074592642349</v>
      </c>
      <c r="H86">
        <v>8.0512772500182202E-4</v>
      </c>
    </row>
    <row r="87" spans="1:9" x14ac:dyDescent="0.25">
      <c r="A87">
        <v>0.42813116920885402</v>
      </c>
      <c r="B87">
        <v>0.2</v>
      </c>
      <c r="C87">
        <v>14.5</v>
      </c>
      <c r="D87">
        <v>1000</v>
      </c>
      <c r="E87">
        <f t="shared" si="4"/>
        <v>1.4500000000000001E-2</v>
      </c>
      <c r="F87">
        <v>0.19175992755731799</v>
      </c>
      <c r="G87">
        <v>0.80761561701525797</v>
      </c>
      <c r="H87">
        <v>6.2445542742330595E-4</v>
      </c>
    </row>
    <row r="88" spans="1:9" x14ac:dyDescent="0.25">
      <c r="A88">
        <v>0.42813116920885402</v>
      </c>
      <c r="B88">
        <v>0.2</v>
      </c>
      <c r="C88">
        <v>15</v>
      </c>
      <c r="D88">
        <v>1000</v>
      </c>
      <c r="E88">
        <f t="shared" si="4"/>
        <v>1.4999999999999999E-2</v>
      </c>
      <c r="F88">
        <v>0.19178423298281499</v>
      </c>
      <c r="G88">
        <v>0.80773147431747105</v>
      </c>
      <c r="H88">
        <v>4.8429269971395999E-4</v>
      </c>
    </row>
    <row r="92" spans="1:9" x14ac:dyDescent="0.25">
      <c r="A92" s="41" t="s">
        <v>62</v>
      </c>
      <c r="B92" s="41"/>
      <c r="C92" s="41"/>
      <c r="D92" s="41"/>
      <c r="E92" s="41"/>
      <c r="F92" s="41"/>
      <c r="G92" s="41"/>
      <c r="H92" s="41"/>
      <c r="I92" s="41"/>
    </row>
    <row r="93" spans="1:9" x14ac:dyDescent="0.25">
      <c r="A93" s="7" t="s">
        <v>2</v>
      </c>
      <c r="B93" s="7" t="s">
        <v>3</v>
      </c>
      <c r="C93" s="7" t="s">
        <v>15</v>
      </c>
      <c r="D93" s="7" t="s">
        <v>58</v>
      </c>
      <c r="E93" s="7" t="s">
        <v>45</v>
      </c>
      <c r="F93" s="7" t="s">
        <v>4</v>
      </c>
      <c r="G93" s="7" t="s">
        <v>5</v>
      </c>
      <c r="H93" s="7" t="s">
        <v>6</v>
      </c>
      <c r="I93" s="26"/>
    </row>
    <row r="94" spans="1:9" x14ac:dyDescent="0.25">
      <c r="A94">
        <v>0.42813116920885402</v>
      </c>
      <c r="B94">
        <v>0.2</v>
      </c>
      <c r="C94">
        <v>5</v>
      </c>
      <c r="D94">
        <v>50</v>
      </c>
      <c r="E94">
        <v>0.1</v>
      </c>
      <c r="F94">
        <v>0.19495017460884001</v>
      </c>
      <c r="G94">
        <v>0.73307554032880395</v>
      </c>
      <c r="H94">
        <v>7.1974285062355398E-2</v>
      </c>
    </row>
    <row r="95" spans="1:9" x14ac:dyDescent="0.25">
      <c r="A95">
        <v>0.42813116920885402</v>
      </c>
      <c r="B95">
        <v>0.2</v>
      </c>
      <c r="C95">
        <v>5.2</v>
      </c>
      <c r="D95">
        <v>50</v>
      </c>
      <c r="E95">
        <v>0.104</v>
      </c>
      <c r="F95">
        <v>0.19535582244455499</v>
      </c>
      <c r="G95">
        <v>0.73996674335349399</v>
      </c>
      <c r="H95">
        <v>6.4677434201951101E-2</v>
      </c>
    </row>
    <row r="96" spans="1:9" x14ac:dyDescent="0.25">
      <c r="A96">
        <v>0.42813116920885402</v>
      </c>
      <c r="B96">
        <v>0.2</v>
      </c>
      <c r="C96">
        <v>5.4</v>
      </c>
      <c r="D96">
        <v>50</v>
      </c>
      <c r="E96">
        <v>0.108</v>
      </c>
      <c r="F96">
        <v>0.195723509936543</v>
      </c>
      <c r="G96">
        <v>0.74617002206154104</v>
      </c>
      <c r="H96">
        <v>5.8106468001915497E-2</v>
      </c>
    </row>
    <row r="97" spans="1:8" x14ac:dyDescent="0.25">
      <c r="A97">
        <v>0.42813116920885402</v>
      </c>
      <c r="B97">
        <v>0.2</v>
      </c>
      <c r="C97">
        <v>5.6</v>
      </c>
      <c r="D97">
        <v>50</v>
      </c>
      <c r="E97">
        <v>0.112</v>
      </c>
      <c r="F97">
        <v>0.196060467741104</v>
      </c>
      <c r="G97">
        <v>0.75174904990641001</v>
      </c>
      <c r="H97">
        <v>5.2190482352485898E-2</v>
      </c>
    </row>
    <row r="98" spans="1:8" x14ac:dyDescent="0.25">
      <c r="A98">
        <v>0.42813116920885402</v>
      </c>
      <c r="B98">
        <v>0.2</v>
      </c>
      <c r="C98">
        <v>5.8</v>
      </c>
      <c r="D98">
        <v>50</v>
      </c>
      <c r="E98">
        <v>0.11600000000000001</v>
      </c>
      <c r="F98">
        <v>0.19637257713166401</v>
      </c>
      <c r="G98">
        <v>0.75676203002348996</v>
      </c>
      <c r="H98">
        <v>4.6865392844846698E-2</v>
      </c>
    </row>
    <row r="99" spans="1:8" x14ac:dyDescent="0.25">
      <c r="A99">
        <v>0.42813116920885402</v>
      </c>
      <c r="B99">
        <v>0.2</v>
      </c>
      <c r="C99">
        <v>6</v>
      </c>
      <c r="D99">
        <v>50</v>
      </c>
      <c r="E99">
        <v>0.12</v>
      </c>
      <c r="F99">
        <v>0.19666461980914901</v>
      </c>
      <c r="G99">
        <v>0.76126209706151104</v>
      </c>
      <c r="H99">
        <v>4.2073283129340097E-2</v>
      </c>
    </row>
    <row r="100" spans="1:8" x14ac:dyDescent="0.25">
      <c r="A100">
        <v>0.42813116920885402</v>
      </c>
      <c r="B100">
        <v>0.2</v>
      </c>
      <c r="C100">
        <v>6.2</v>
      </c>
      <c r="D100">
        <v>50</v>
      </c>
      <c r="E100">
        <v>0.124</v>
      </c>
      <c r="F100">
        <v>0.196940481813552</v>
      </c>
      <c r="G100">
        <v>0.76529770146243903</v>
      </c>
      <c r="H100">
        <v>3.77618167240081E-2</v>
      </c>
    </row>
    <row r="101" spans="1:8" x14ac:dyDescent="0.25">
      <c r="A101">
        <v>0.42813116920885402</v>
      </c>
      <c r="B101">
        <v>0.2</v>
      </c>
      <c r="C101">
        <v>6.4</v>
      </c>
      <c r="D101">
        <v>50</v>
      </c>
      <c r="E101">
        <v>0.128</v>
      </c>
      <c r="F101">
        <v>0.19720331991791701</v>
      </c>
      <c r="G101">
        <v>0.76891297451334395</v>
      </c>
      <c r="H101">
        <v>3.3883705568739299E-2</v>
      </c>
    </row>
    <row r="102" spans="1:8" x14ac:dyDescent="0.25">
      <c r="A102">
        <v>0.42813116920885402</v>
      </c>
      <c r="B102">
        <v>0.2</v>
      </c>
      <c r="C102">
        <v>6.6</v>
      </c>
      <c r="D102">
        <v>50</v>
      </c>
      <c r="E102">
        <v>0.13200000000000001</v>
      </c>
      <c r="F102">
        <v>0.19745569736091201</v>
      </c>
      <c r="G102">
        <v>0.77214807315929201</v>
      </c>
      <c r="H102">
        <v>3.0396229479796401E-2</v>
      </c>
    </row>
    <row r="103" spans="1:8" x14ac:dyDescent="0.25">
      <c r="A103">
        <v>0.42813116920885402</v>
      </c>
      <c r="B103">
        <v>0.2</v>
      </c>
      <c r="C103">
        <v>6.8</v>
      </c>
      <c r="D103">
        <v>50</v>
      </c>
      <c r="E103">
        <v>0.13600000000000001</v>
      </c>
      <c r="F103">
        <v>0.19769969452698399</v>
      </c>
      <c r="G103">
        <v>0.77503950409965305</v>
      </c>
      <c r="H103">
        <v>2.7260801373362901E-2</v>
      </c>
    </row>
    <row r="104" spans="1:8" x14ac:dyDescent="0.25">
      <c r="A104">
        <v>0.42813116920885402</v>
      </c>
      <c r="B104">
        <v>0.2</v>
      </c>
      <c r="C104">
        <v>7</v>
      </c>
      <c r="D104">
        <v>50</v>
      </c>
      <c r="E104">
        <v>0.14000000000000001</v>
      </c>
      <c r="F104">
        <v>0.19793699916270299</v>
      </c>
      <c r="G104">
        <v>0.77762042711119606</v>
      </c>
      <c r="H104">
        <v>2.4442573726101501E-2</v>
      </c>
    </row>
    <row r="105" spans="1:8" x14ac:dyDescent="0.25">
      <c r="A105">
        <v>0.42813116920885402</v>
      </c>
      <c r="B105">
        <v>0.2</v>
      </c>
      <c r="C105">
        <v>7.33</v>
      </c>
      <c r="D105">
        <v>50</v>
      </c>
      <c r="E105">
        <v>0.14660000000000001</v>
      </c>
      <c r="F105">
        <v>0.19831744709068899</v>
      </c>
      <c r="G105">
        <v>0.78127893641677204</v>
      </c>
      <c r="H105">
        <v>2.0403616492539502E-2</v>
      </c>
    </row>
    <row r="106" spans="1:8" x14ac:dyDescent="0.25">
      <c r="A106">
        <v>0.42813116920885402</v>
      </c>
      <c r="B106">
        <v>0.2</v>
      </c>
      <c r="C106">
        <v>7.66</v>
      </c>
      <c r="D106">
        <v>50</v>
      </c>
      <c r="E106">
        <v>0.1532</v>
      </c>
      <c r="F106">
        <v>0.198687997693034</v>
      </c>
      <c r="G106">
        <v>0.78429191849379398</v>
      </c>
      <c r="H106">
        <v>1.7020083813171601E-2</v>
      </c>
    </row>
    <row r="107" spans="1:8" x14ac:dyDescent="0.25">
      <c r="A107">
        <v>0.42813116920885402</v>
      </c>
      <c r="B107">
        <v>0.2</v>
      </c>
      <c r="C107">
        <v>7.99</v>
      </c>
      <c r="D107">
        <v>50</v>
      </c>
      <c r="E107">
        <v>0.1598</v>
      </c>
      <c r="F107">
        <v>0.19905196961322499</v>
      </c>
      <c r="G107">
        <v>0.78676046666987898</v>
      </c>
      <c r="H107">
        <v>1.4187563716895399E-2</v>
      </c>
    </row>
    <row r="108" spans="1:8" x14ac:dyDescent="0.25">
      <c r="A108">
        <v>0.42813116920885402</v>
      </c>
      <c r="B108">
        <v>0.2</v>
      </c>
      <c r="C108">
        <v>8.32</v>
      </c>
      <c r="D108">
        <v>50</v>
      </c>
      <c r="E108">
        <v>0.16639999999999999</v>
      </c>
      <c r="F108">
        <v>0.19941170452111501</v>
      </c>
      <c r="G108">
        <v>0.78877032599836805</v>
      </c>
      <c r="H108">
        <v>1.1817969480517001E-2</v>
      </c>
    </row>
    <row r="109" spans="1:8" x14ac:dyDescent="0.25">
      <c r="A109">
        <v>0.42813116920885402</v>
      </c>
      <c r="B109">
        <v>0.2</v>
      </c>
      <c r="C109">
        <v>8.65</v>
      </c>
      <c r="D109">
        <v>50</v>
      </c>
      <c r="E109">
        <v>0.17299999999999999</v>
      </c>
      <c r="F109">
        <v>0.199768853120873</v>
      </c>
      <c r="G109">
        <v>0.79039411308692398</v>
      </c>
      <c r="H109">
        <v>9.8370337922030794E-3</v>
      </c>
    </row>
    <row r="110" spans="1:8" x14ac:dyDescent="0.25">
      <c r="A110">
        <v>0.42813116920885402</v>
      </c>
      <c r="B110">
        <v>0.2</v>
      </c>
      <c r="C110">
        <v>8.98</v>
      </c>
      <c r="D110">
        <v>50</v>
      </c>
      <c r="E110">
        <v>0.17960000000000001</v>
      </c>
      <c r="F110">
        <v>0.200124578092605</v>
      </c>
      <c r="G110">
        <v>0.79169324082185899</v>
      </c>
      <c r="H110">
        <v>8.1821810855369301E-3</v>
      </c>
    </row>
    <row r="111" spans="1:8" x14ac:dyDescent="0.25">
      <c r="A111">
        <v>0.42813116920885402</v>
      </c>
      <c r="B111">
        <v>0.2</v>
      </c>
      <c r="C111">
        <v>9.31</v>
      </c>
      <c r="D111">
        <v>50</v>
      </c>
      <c r="E111">
        <v>0.1862</v>
      </c>
      <c r="F111">
        <v>0.20047969790296799</v>
      </c>
      <c r="G111">
        <v>0.79271958045532998</v>
      </c>
      <c r="H111">
        <v>6.8007216417012E-3</v>
      </c>
    </row>
    <row r="112" spans="1:8" x14ac:dyDescent="0.25">
      <c r="A112">
        <v>0.42813116920885402</v>
      </c>
      <c r="B112">
        <v>0.2</v>
      </c>
      <c r="C112">
        <v>9.64</v>
      </c>
      <c r="D112">
        <v>50</v>
      </c>
      <c r="E112">
        <v>0.1928</v>
      </c>
      <c r="F112">
        <v>0.20083478857724399</v>
      </c>
      <c r="G112">
        <v>0.79351689192564501</v>
      </c>
      <c r="H112">
        <v>5.6483194971105504E-3</v>
      </c>
    </row>
    <row r="113" spans="1:8" x14ac:dyDescent="0.25">
      <c r="A113">
        <v>0.42813116920885402</v>
      </c>
      <c r="B113">
        <v>0.2</v>
      </c>
      <c r="C113">
        <v>9.9700000000000006</v>
      </c>
      <c r="D113">
        <v>50</v>
      </c>
      <c r="E113">
        <v>0.19939999999999999</v>
      </c>
      <c r="F113">
        <v>0.201190255623726</v>
      </c>
      <c r="G113">
        <v>0.79412205106100198</v>
      </c>
      <c r="H113">
        <v>4.6876933152717503E-3</v>
      </c>
    </row>
    <row r="114" spans="1:8" x14ac:dyDescent="0.25">
      <c r="A114">
        <v>0.42813116920885402</v>
      </c>
      <c r="B114">
        <v>0.2</v>
      </c>
      <c r="C114">
        <v>10.5</v>
      </c>
      <c r="D114">
        <v>50</v>
      </c>
      <c r="E114">
        <v>0.21</v>
      </c>
      <c r="F114">
        <v>0.20176263088745799</v>
      </c>
      <c r="G114">
        <v>0.794768028465624</v>
      </c>
      <c r="H114">
        <v>3.4693406469175599E-3</v>
      </c>
    </row>
    <row r="115" spans="1:8" x14ac:dyDescent="0.25">
      <c r="A115">
        <v>0.42813116920885402</v>
      </c>
      <c r="B115">
        <v>0.2</v>
      </c>
      <c r="C115">
        <v>11</v>
      </c>
      <c r="D115">
        <v>50</v>
      </c>
      <c r="E115">
        <v>0.22</v>
      </c>
      <c r="F115">
        <v>0.20230484537034299</v>
      </c>
      <c r="G115">
        <v>0.795088099848275</v>
      </c>
      <c r="H115">
        <v>2.6070547813822598E-3</v>
      </c>
    </row>
    <row r="116" spans="1:8" x14ac:dyDescent="0.25">
      <c r="A116">
        <v>0.42813116920885402</v>
      </c>
      <c r="B116">
        <v>0.2</v>
      </c>
      <c r="C116">
        <v>11.5</v>
      </c>
      <c r="D116">
        <v>50</v>
      </c>
      <c r="E116">
        <v>0.23</v>
      </c>
      <c r="F116">
        <v>0.20284962175882101</v>
      </c>
      <c r="G116">
        <v>0.79519476469290595</v>
      </c>
      <c r="H116">
        <v>1.9556135482729298E-3</v>
      </c>
    </row>
    <row r="117" spans="1:8" x14ac:dyDescent="0.25">
      <c r="A117">
        <v>0.42813116920885402</v>
      </c>
      <c r="B117">
        <v>0.2</v>
      </c>
      <c r="C117">
        <v>12</v>
      </c>
      <c r="D117">
        <v>50</v>
      </c>
      <c r="E117">
        <v>0.24</v>
      </c>
      <c r="F117">
        <v>0.20339718947071</v>
      </c>
      <c r="G117">
        <v>0.79513849116360902</v>
      </c>
      <c r="H117">
        <v>1.46431936568169E-3</v>
      </c>
    </row>
    <row r="118" spans="1:8" x14ac:dyDescent="0.25">
      <c r="A118">
        <v>0.42813116920885402</v>
      </c>
      <c r="B118">
        <v>0.2</v>
      </c>
      <c r="C118">
        <v>12.5</v>
      </c>
      <c r="D118">
        <v>50</v>
      </c>
      <c r="E118">
        <v>0.25</v>
      </c>
      <c r="F118">
        <v>0.203947691926467</v>
      </c>
      <c r="G118">
        <v>0.79495785157342802</v>
      </c>
      <c r="H118">
        <v>1.0944565001045699E-3</v>
      </c>
    </row>
    <row r="119" spans="1:8" x14ac:dyDescent="0.25">
      <c r="A119">
        <v>0.42813116920885402</v>
      </c>
      <c r="B119">
        <v>0.2</v>
      </c>
      <c r="C119">
        <v>13</v>
      </c>
      <c r="D119">
        <v>50</v>
      </c>
      <c r="E119">
        <v>0.26</v>
      </c>
      <c r="F119">
        <v>0.20450122307523699</v>
      </c>
      <c r="G119">
        <v>0.79468226789914798</v>
      </c>
      <c r="H119">
        <v>8.1650902561508502E-4</v>
      </c>
    </row>
    <row r="120" spans="1:8" x14ac:dyDescent="0.25">
      <c r="A120">
        <v>0.42813116920885402</v>
      </c>
      <c r="B120">
        <v>0.2</v>
      </c>
      <c r="C120">
        <v>13.5</v>
      </c>
      <c r="D120">
        <v>50</v>
      </c>
      <c r="E120">
        <v>0.27</v>
      </c>
      <c r="F120">
        <v>0.205057848569032</v>
      </c>
      <c r="G120">
        <v>0.79433413835028999</v>
      </c>
      <c r="H120">
        <v>6.0801308067770499E-4</v>
      </c>
    </row>
    <row r="121" spans="1:8" x14ac:dyDescent="0.25">
      <c r="A121">
        <v>0.42813116920885402</v>
      </c>
      <c r="B121">
        <v>0.2</v>
      </c>
      <c r="C121">
        <v>14</v>
      </c>
      <c r="D121">
        <v>50</v>
      </c>
      <c r="E121">
        <v>0.28000000000000003</v>
      </c>
      <c r="F121">
        <v>0.20561761799638101</v>
      </c>
      <c r="G121">
        <v>0.79393048052058801</v>
      </c>
      <c r="H121">
        <v>4.5190148303126602E-4</v>
      </c>
    </row>
    <row r="122" spans="1:8" x14ac:dyDescent="0.25">
      <c r="A122">
        <v>0.42813116920885402</v>
      </c>
      <c r="B122">
        <v>0.2</v>
      </c>
      <c r="C122">
        <v>14.5</v>
      </c>
      <c r="D122">
        <v>50</v>
      </c>
      <c r="E122">
        <v>0.28999999999999998</v>
      </c>
      <c r="F122">
        <v>0.206180571926983</v>
      </c>
      <c r="G122">
        <v>0.79348419814879501</v>
      </c>
      <c r="H122">
        <v>3.3522992422228902E-4</v>
      </c>
    </row>
    <row r="123" spans="1:8" x14ac:dyDescent="0.25">
      <c r="A123">
        <v>0.42813116920885402</v>
      </c>
      <c r="B123">
        <v>0.2</v>
      </c>
      <c r="C123">
        <v>15</v>
      </c>
      <c r="D123">
        <v>50</v>
      </c>
      <c r="E123">
        <v>0.3</v>
      </c>
      <c r="F123">
        <v>0.20674674595512499</v>
      </c>
      <c r="G123">
        <v>0.79300505562856904</v>
      </c>
      <c r="H123">
        <v>2.4819841630605499E-4</v>
      </c>
    </row>
  </sheetData>
  <mergeCells count="4">
    <mergeCell ref="A28:I28"/>
    <mergeCell ref="A1:I1"/>
    <mergeCell ref="A57:I57"/>
    <mergeCell ref="A92:I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 var</vt:lpstr>
      <vt:lpstr>p_trans</vt:lpstr>
      <vt:lpstr>N_max var</vt:lpstr>
      <vt:lpstr>N_max const, N var</vt:lpstr>
      <vt:lpstr>N_max const, Nreal var</vt:lpstr>
      <vt:lpstr>N analytical</vt:lpstr>
      <vt:lpstr>a</vt:lpstr>
      <vt:lpstr>bHz2PARi</vt:lpstr>
      <vt:lpstr>bHz2PARo</vt:lpstr>
      <vt:lpstr>cells</vt:lpstr>
      <vt:lpstr>layers</vt:lpstr>
      <vt:lpstr>p_enc</vt:lpstr>
      <vt:lpstr>p_tran_N</vt:lpstr>
      <vt:lpstr>p_trans</vt:lpstr>
      <vt:lpstr>r_</vt:lpstr>
      <vt:lpstr>relXsec</vt:lpstr>
      <vt:lpstr>rHz2PARi</vt:lpstr>
      <vt:lpstr>rHz2PARo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2017-06-12T08:16:44Z</dcterms:modified>
</cp:coreProperties>
</file>