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gas Ela\smstr 6\smstr 7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C35" i="1" s="1"/>
  <c r="E35" i="1" s="1"/>
  <c r="E46" i="1" l="1"/>
  <c r="E42" i="1"/>
  <c r="E49" i="1"/>
  <c r="E45" i="1"/>
  <c r="E41" i="1"/>
  <c r="E47" i="1"/>
  <c r="E48" i="1"/>
  <c r="E44" i="1"/>
  <c r="E40" i="1"/>
  <c r="E43" i="1"/>
  <c r="C33" i="1"/>
  <c r="E33" i="1" s="1"/>
  <c r="C37" i="1"/>
  <c r="E37" i="1" s="1"/>
  <c r="C36" i="1"/>
  <c r="E36" i="1" s="1"/>
  <c r="C34" i="1"/>
  <c r="E34" i="1" s="1"/>
  <c r="G48" i="1" l="1"/>
  <c r="G44" i="1"/>
  <c r="G40" i="1"/>
  <c r="G47" i="1"/>
  <c r="G43" i="1"/>
  <c r="G46" i="1"/>
  <c r="G42" i="1"/>
  <c r="G49" i="1"/>
  <c r="G45" i="1"/>
  <c r="G41" i="1"/>
  <c r="C40" i="1"/>
  <c r="C46" i="1"/>
  <c r="C42" i="1"/>
  <c r="C49" i="1"/>
  <c r="C45" i="1"/>
  <c r="C41" i="1"/>
  <c r="C47" i="1"/>
  <c r="C48" i="1"/>
  <c r="C44" i="1"/>
  <c r="C43" i="1"/>
  <c r="D48" i="1"/>
  <c r="D44" i="1"/>
  <c r="D40" i="1"/>
  <c r="D49" i="1"/>
  <c r="D41" i="1"/>
  <c r="D47" i="1"/>
  <c r="D43" i="1"/>
  <c r="D46" i="1"/>
  <c r="D42" i="1"/>
  <c r="D45" i="1"/>
  <c r="F46" i="1"/>
  <c r="F42" i="1"/>
  <c r="F47" i="1"/>
  <c r="F49" i="1"/>
  <c r="F45" i="1"/>
  <c r="F41" i="1"/>
  <c r="F48" i="1"/>
  <c r="F44" i="1"/>
  <c r="F40" i="1"/>
  <c r="F43" i="1"/>
  <c r="H46" i="1" l="1"/>
  <c r="H44" i="1"/>
  <c r="H45" i="1"/>
  <c r="H40" i="1"/>
  <c r="C53" i="1" s="1"/>
  <c r="H41" i="1"/>
  <c r="H48" i="1"/>
  <c r="H49" i="1"/>
  <c r="H43" i="1"/>
  <c r="H47" i="1"/>
  <c r="H42" i="1"/>
</calcChain>
</file>

<file path=xl/sharedStrings.xml><?xml version="1.0" encoding="utf-8"?>
<sst xmlns="http://schemas.openxmlformats.org/spreadsheetml/2006/main" count="149" uniqueCount="53">
  <si>
    <t>Harga rata-rata buah</t>
  </si>
  <si>
    <t>Pelayanan</t>
  </si>
  <si>
    <t>No</t>
  </si>
  <si>
    <t>Nilai</t>
  </si>
  <si>
    <t>Buruk</t>
  </si>
  <si>
    <t>Baik</t>
  </si>
  <si>
    <t>Nilai Bobot</t>
  </si>
  <si>
    <t>Kualitas buah</t>
  </si>
  <si>
    <t>20,0000 - 50,0000</t>
  </si>
  <si>
    <t>&lt;= 20,000</t>
  </si>
  <si>
    <t>&gt;= 50,000</t>
  </si>
  <si>
    <t>Standar</t>
  </si>
  <si>
    <t>Baik Sekali</t>
  </si>
  <si>
    <t>Suasana</t>
  </si>
  <si>
    <t>Nyaman</t>
  </si>
  <si>
    <t>Jarak</t>
  </si>
  <si>
    <t>Jarak (dari rumah ke Lokasi)</t>
  </si>
  <si>
    <t>Sangat Dekat</t>
  </si>
  <si>
    <t>Cukup Dekat</t>
  </si>
  <si>
    <t>Jauh</t>
  </si>
  <si>
    <t>Buah Lestari</t>
  </si>
  <si>
    <t>Buah Nusantara</t>
  </si>
  <si>
    <t>Buah Tropis</t>
  </si>
  <si>
    <t>Toko Buah Sejahtera</t>
  </si>
  <si>
    <t>Buah Bu Uti</t>
  </si>
  <si>
    <t>Buah Ceria</t>
  </si>
  <si>
    <t>Fresh Grocery</t>
  </si>
  <si>
    <t>Nama Toko</t>
  </si>
  <si>
    <t>Cukup baik</t>
  </si>
  <si>
    <t>Sangat Baik</t>
  </si>
  <si>
    <t>Cukup Baik</t>
  </si>
  <si>
    <t>&lt;=20,000</t>
  </si>
  <si>
    <t>20,000 - 50,000</t>
  </si>
  <si>
    <t>&gt;=50,000</t>
  </si>
  <si>
    <t>Tidak Nyaman</t>
  </si>
  <si>
    <t>Kategori</t>
  </si>
  <si>
    <t>Benefit</t>
  </si>
  <si>
    <t>Cost</t>
  </si>
  <si>
    <t>Buah Segar Abadi</t>
  </si>
  <si>
    <t>Toko Buah Indah</t>
  </si>
  <si>
    <t>Fresh Mart</t>
  </si>
  <si>
    <t>Kualitas Buah</t>
  </si>
  <si>
    <t>kualitas Buah</t>
  </si>
  <si>
    <t>Harga Rata-Rata Buah</t>
  </si>
  <si>
    <t>Harga rata-rata Buah</t>
  </si>
  <si>
    <t>Bobot</t>
  </si>
  <si>
    <t>Total</t>
  </si>
  <si>
    <t>Perhitungan Bobot</t>
  </si>
  <si>
    <t>DIBULATKAN</t>
  </si>
  <si>
    <t>Kesimpulan:</t>
  </si>
  <si>
    <t>Berdasarkan Perhitungan Dengan Metode Weighted Product Dalam Menentukan pemilihan toko buah terbaik maka didapatkan Toko buah Indah sebagai Toko Buah Terbaik.</t>
  </si>
  <si>
    <t xml:space="preserve"> Tabel Berdasarkan nilai Bobot : diberikan bobot dengan rentang 1-10</t>
  </si>
  <si>
    <t>Tabel Data Toko Buah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</si>
</sst>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85" zoomScaleNormal="85" workbookViewId="0">
      <selection activeCell="F1" sqref="F1"/>
    </sheetView>
  </sheetViews>
  <sheetFormatPr defaultRowHeight="15" x14ac:dyDescent="0.25"/>
  <cols>
    <col min="2" max="2" width="23.7109375" customWidth="1"/>
    <col min="3" max="3" width="21.28515625" customWidth="1"/>
    <col min="4" max="4" width="25.42578125" customWidth="1"/>
    <col min="5" max="7" width="23.7109375" customWidth="1"/>
    <col min="8" max="8" width="19.42578125" customWidth="1"/>
    <col min="9" max="9" width="6.42578125" customWidth="1"/>
    <col min="10" max="10" width="27.85546875" customWidth="1"/>
    <col min="11" max="11" width="12.5703125" customWidth="1"/>
  </cols>
  <sheetData>
    <row r="1" spans="1:11" x14ac:dyDescent="0.25">
      <c r="A1" s="1"/>
      <c r="B1" s="13" t="s">
        <v>52</v>
      </c>
      <c r="C1" s="13"/>
      <c r="D1" s="13"/>
      <c r="E1" s="13"/>
      <c r="F1" s="1"/>
      <c r="G1" s="1"/>
      <c r="H1" s="1"/>
      <c r="I1" s="1"/>
      <c r="J1" s="14" t="s">
        <v>6</v>
      </c>
      <c r="K1" s="1"/>
    </row>
    <row r="2" spans="1:11" x14ac:dyDescent="0.25">
      <c r="A2" s="3"/>
      <c r="B2" s="2" t="s">
        <v>27</v>
      </c>
      <c r="C2" s="2" t="s">
        <v>42</v>
      </c>
      <c r="D2" s="2" t="s">
        <v>44</v>
      </c>
      <c r="E2" s="2" t="s">
        <v>1</v>
      </c>
      <c r="F2" s="2" t="s">
        <v>13</v>
      </c>
      <c r="G2" s="2" t="s">
        <v>15</v>
      </c>
      <c r="H2" s="1"/>
      <c r="I2" s="4" t="s">
        <v>2</v>
      </c>
      <c r="J2" s="4" t="s">
        <v>7</v>
      </c>
      <c r="K2" s="4" t="s">
        <v>3</v>
      </c>
    </row>
    <row r="3" spans="1:11" x14ac:dyDescent="0.25">
      <c r="A3" s="5"/>
      <c r="B3" s="16" t="s">
        <v>38</v>
      </c>
      <c r="C3" s="6" t="s">
        <v>5</v>
      </c>
      <c r="D3" s="6" t="s">
        <v>31</v>
      </c>
      <c r="E3" s="6" t="s">
        <v>12</v>
      </c>
      <c r="F3" s="6" t="s">
        <v>34</v>
      </c>
      <c r="G3" s="6" t="s">
        <v>19</v>
      </c>
      <c r="H3" s="1"/>
      <c r="I3" s="6">
        <v>1</v>
      </c>
      <c r="J3" s="6" t="s">
        <v>5</v>
      </c>
      <c r="K3" s="6">
        <v>1</v>
      </c>
    </row>
    <row r="4" spans="1:11" x14ac:dyDescent="0.25">
      <c r="A4" s="5"/>
      <c r="B4" s="16" t="s">
        <v>20</v>
      </c>
      <c r="C4" s="6" t="s">
        <v>29</v>
      </c>
      <c r="D4" s="6" t="s">
        <v>32</v>
      </c>
      <c r="E4" s="6" t="s">
        <v>11</v>
      </c>
      <c r="F4" s="6" t="s">
        <v>14</v>
      </c>
      <c r="G4" s="6" t="s">
        <v>18</v>
      </c>
      <c r="H4" s="1"/>
      <c r="I4" s="6">
        <v>2</v>
      </c>
      <c r="J4" s="6" t="s">
        <v>28</v>
      </c>
      <c r="K4" s="6">
        <v>3</v>
      </c>
    </row>
    <row r="5" spans="1:11" x14ac:dyDescent="0.25">
      <c r="A5" s="5"/>
      <c r="B5" s="16" t="s">
        <v>39</v>
      </c>
      <c r="C5" s="6" t="s">
        <v>30</v>
      </c>
      <c r="D5" s="6" t="s">
        <v>31</v>
      </c>
      <c r="E5" s="6" t="s">
        <v>12</v>
      </c>
      <c r="F5" s="6" t="s">
        <v>34</v>
      </c>
      <c r="G5" s="6" t="s">
        <v>17</v>
      </c>
      <c r="H5" s="1"/>
      <c r="I5" s="6">
        <v>3</v>
      </c>
      <c r="J5" s="6" t="s">
        <v>29</v>
      </c>
      <c r="K5" s="6">
        <v>5</v>
      </c>
    </row>
    <row r="6" spans="1:11" x14ac:dyDescent="0.25">
      <c r="A6" s="5"/>
      <c r="B6" s="16" t="s">
        <v>40</v>
      </c>
      <c r="C6" s="6" t="s">
        <v>29</v>
      </c>
      <c r="D6" s="6" t="s">
        <v>33</v>
      </c>
      <c r="E6" s="6" t="s">
        <v>4</v>
      </c>
      <c r="F6" s="6" t="s">
        <v>14</v>
      </c>
      <c r="G6" s="6" t="s">
        <v>18</v>
      </c>
      <c r="H6" s="1"/>
      <c r="I6" s="1"/>
      <c r="J6" s="1"/>
      <c r="K6" s="1"/>
    </row>
    <row r="7" spans="1:11" x14ac:dyDescent="0.25">
      <c r="A7" s="5"/>
      <c r="B7" s="16" t="s">
        <v>21</v>
      </c>
      <c r="C7" s="6" t="s">
        <v>5</v>
      </c>
      <c r="D7" s="6" t="s">
        <v>31</v>
      </c>
      <c r="E7" s="6" t="s">
        <v>11</v>
      </c>
      <c r="F7" s="6" t="s">
        <v>14</v>
      </c>
      <c r="G7" s="6" t="s">
        <v>19</v>
      </c>
      <c r="H7" s="1"/>
      <c r="I7" s="1"/>
      <c r="J7" s="1"/>
      <c r="K7" s="1"/>
    </row>
    <row r="8" spans="1:11" x14ac:dyDescent="0.25">
      <c r="A8" s="5"/>
      <c r="B8" s="16" t="s">
        <v>22</v>
      </c>
      <c r="C8" s="6" t="s">
        <v>30</v>
      </c>
      <c r="D8" s="6" t="s">
        <v>32</v>
      </c>
      <c r="E8" s="6" t="s">
        <v>4</v>
      </c>
      <c r="F8" s="6" t="s">
        <v>34</v>
      </c>
      <c r="G8" s="6" t="s">
        <v>17</v>
      </c>
      <c r="H8" s="1"/>
      <c r="I8" s="4" t="s">
        <v>2</v>
      </c>
      <c r="J8" s="4" t="s">
        <v>0</v>
      </c>
      <c r="K8" s="4" t="s">
        <v>3</v>
      </c>
    </row>
    <row r="9" spans="1:11" x14ac:dyDescent="0.25">
      <c r="A9" s="5"/>
      <c r="B9" s="16" t="s">
        <v>23</v>
      </c>
      <c r="C9" s="6" t="s">
        <v>29</v>
      </c>
      <c r="D9" s="6" t="s">
        <v>31</v>
      </c>
      <c r="E9" s="6" t="s">
        <v>11</v>
      </c>
      <c r="F9" s="6" t="s">
        <v>14</v>
      </c>
      <c r="G9" s="6" t="s">
        <v>19</v>
      </c>
      <c r="H9" s="1"/>
      <c r="I9" s="6">
        <v>1</v>
      </c>
      <c r="J9" s="7" t="s">
        <v>9</v>
      </c>
      <c r="K9" s="6">
        <v>1</v>
      </c>
    </row>
    <row r="10" spans="1:11" x14ac:dyDescent="0.25">
      <c r="A10" s="5"/>
      <c r="B10" s="16" t="s">
        <v>24</v>
      </c>
      <c r="C10" s="6" t="s">
        <v>5</v>
      </c>
      <c r="D10" s="6" t="s">
        <v>33</v>
      </c>
      <c r="E10" s="6" t="s">
        <v>4</v>
      </c>
      <c r="F10" s="6" t="s">
        <v>34</v>
      </c>
      <c r="G10" s="6" t="s">
        <v>18</v>
      </c>
      <c r="H10" s="1"/>
      <c r="I10" s="6">
        <v>2</v>
      </c>
      <c r="J10" s="7" t="s">
        <v>8</v>
      </c>
      <c r="K10" s="6">
        <v>3</v>
      </c>
    </row>
    <row r="11" spans="1:11" x14ac:dyDescent="0.25">
      <c r="A11" s="5"/>
      <c r="B11" s="16" t="s">
        <v>25</v>
      </c>
      <c r="C11" s="6" t="s">
        <v>30</v>
      </c>
      <c r="D11" s="6" t="s">
        <v>32</v>
      </c>
      <c r="E11" s="6" t="s">
        <v>11</v>
      </c>
      <c r="F11" s="6" t="s">
        <v>14</v>
      </c>
      <c r="G11" s="6" t="s">
        <v>17</v>
      </c>
      <c r="H11" s="1"/>
      <c r="I11" s="6">
        <v>3</v>
      </c>
      <c r="J11" s="7" t="s">
        <v>10</v>
      </c>
      <c r="K11" s="6">
        <v>5</v>
      </c>
    </row>
    <row r="12" spans="1:11" x14ac:dyDescent="0.25">
      <c r="A12" s="5"/>
      <c r="B12" s="16" t="s">
        <v>26</v>
      </c>
      <c r="C12" s="6" t="s">
        <v>29</v>
      </c>
      <c r="D12" s="6" t="s">
        <v>33</v>
      </c>
      <c r="E12" s="6" t="s">
        <v>12</v>
      </c>
      <c r="F12" s="6" t="s">
        <v>14</v>
      </c>
      <c r="G12" s="6" t="s">
        <v>18</v>
      </c>
      <c r="H12" s="1"/>
      <c r="I12" s="1"/>
      <c r="J12" s="1"/>
      <c r="K12" s="1"/>
    </row>
    <row r="13" spans="1:11" x14ac:dyDescent="0.25">
      <c r="A13" s="5"/>
      <c r="B13" s="2" t="s">
        <v>35</v>
      </c>
      <c r="C13" s="2" t="s">
        <v>36</v>
      </c>
      <c r="D13" s="2" t="s">
        <v>37</v>
      </c>
      <c r="E13" s="2" t="s">
        <v>36</v>
      </c>
      <c r="F13" s="2" t="s">
        <v>36</v>
      </c>
      <c r="G13" s="2" t="s">
        <v>37</v>
      </c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4" t="s">
        <v>2</v>
      </c>
      <c r="J14" s="8" t="s">
        <v>1</v>
      </c>
      <c r="K14" s="4" t="s">
        <v>3</v>
      </c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6">
        <v>1</v>
      </c>
      <c r="J15" s="9" t="s">
        <v>4</v>
      </c>
      <c r="K15" s="6">
        <v>1</v>
      </c>
    </row>
    <row r="16" spans="1:11" x14ac:dyDescent="0.25">
      <c r="A16" s="1"/>
      <c r="B16" s="13" t="s">
        <v>51</v>
      </c>
      <c r="C16" s="13"/>
      <c r="D16" s="13"/>
      <c r="E16" s="1"/>
      <c r="F16" s="1"/>
      <c r="G16" s="1"/>
      <c r="H16" s="1"/>
      <c r="I16" s="6">
        <v>2</v>
      </c>
      <c r="J16" s="9" t="s">
        <v>11</v>
      </c>
      <c r="K16" s="6">
        <v>3</v>
      </c>
    </row>
    <row r="17" spans="1:11" x14ac:dyDescent="0.25">
      <c r="A17" s="1"/>
      <c r="B17" s="2" t="s">
        <v>27</v>
      </c>
      <c r="C17" s="2" t="s">
        <v>41</v>
      </c>
      <c r="D17" s="2" t="s">
        <v>43</v>
      </c>
      <c r="E17" s="2" t="s">
        <v>1</v>
      </c>
      <c r="F17" s="2" t="s">
        <v>13</v>
      </c>
      <c r="G17" s="2" t="s">
        <v>15</v>
      </c>
      <c r="H17" s="1"/>
      <c r="I17" s="6">
        <v>3</v>
      </c>
      <c r="J17" s="9" t="s">
        <v>12</v>
      </c>
      <c r="K17" s="6">
        <v>5</v>
      </c>
    </row>
    <row r="18" spans="1:11" x14ac:dyDescent="0.25">
      <c r="A18" s="1"/>
      <c r="B18" s="16" t="s">
        <v>38</v>
      </c>
      <c r="C18" s="6">
        <v>1</v>
      </c>
      <c r="D18" s="6">
        <v>1</v>
      </c>
      <c r="E18" s="6">
        <v>5</v>
      </c>
      <c r="F18" s="6">
        <v>1</v>
      </c>
      <c r="G18" s="6">
        <v>5</v>
      </c>
      <c r="H18" s="1"/>
      <c r="I18" s="1"/>
      <c r="J18" s="1"/>
      <c r="K18" s="1"/>
    </row>
    <row r="19" spans="1:11" x14ac:dyDescent="0.25">
      <c r="A19" s="1"/>
      <c r="B19" s="16" t="s">
        <v>20</v>
      </c>
      <c r="C19" s="6">
        <v>5</v>
      </c>
      <c r="D19" s="6">
        <v>3</v>
      </c>
      <c r="E19" s="6">
        <v>3</v>
      </c>
      <c r="F19" s="6">
        <v>5</v>
      </c>
      <c r="G19" s="6">
        <v>3</v>
      </c>
      <c r="H19" s="1"/>
      <c r="I19" s="1"/>
      <c r="J19" s="1"/>
      <c r="K19" s="1"/>
    </row>
    <row r="20" spans="1:11" x14ac:dyDescent="0.25">
      <c r="A20" s="1"/>
      <c r="B20" s="16" t="s">
        <v>39</v>
      </c>
      <c r="C20" s="6">
        <v>3</v>
      </c>
      <c r="D20" s="6">
        <v>1</v>
      </c>
      <c r="E20" s="6">
        <v>5</v>
      </c>
      <c r="F20" s="6">
        <v>1</v>
      </c>
      <c r="G20" s="6">
        <v>1</v>
      </c>
      <c r="H20" s="1"/>
      <c r="I20" s="4" t="s">
        <v>2</v>
      </c>
      <c r="J20" s="8" t="s">
        <v>13</v>
      </c>
      <c r="K20" s="4" t="s">
        <v>3</v>
      </c>
    </row>
    <row r="21" spans="1:11" x14ac:dyDescent="0.25">
      <c r="A21" s="1"/>
      <c r="B21" s="16" t="s">
        <v>40</v>
      </c>
      <c r="C21" s="6">
        <v>5</v>
      </c>
      <c r="D21" s="6">
        <v>5</v>
      </c>
      <c r="E21" s="6">
        <v>1</v>
      </c>
      <c r="F21" s="6">
        <v>5</v>
      </c>
      <c r="G21" s="6">
        <v>3</v>
      </c>
      <c r="H21" s="1"/>
      <c r="I21" s="6">
        <v>1</v>
      </c>
      <c r="J21" s="9" t="s">
        <v>34</v>
      </c>
      <c r="K21" s="6">
        <v>1</v>
      </c>
    </row>
    <row r="22" spans="1:11" x14ac:dyDescent="0.25">
      <c r="A22" s="1"/>
      <c r="B22" s="16" t="s">
        <v>21</v>
      </c>
      <c r="C22" s="6">
        <v>1</v>
      </c>
      <c r="D22" s="6">
        <v>2</v>
      </c>
      <c r="E22" s="6">
        <v>3</v>
      </c>
      <c r="F22" s="6">
        <v>5</v>
      </c>
      <c r="G22" s="6">
        <v>5</v>
      </c>
      <c r="H22" s="1"/>
      <c r="I22" s="6">
        <v>2</v>
      </c>
      <c r="J22" s="9" t="s">
        <v>14</v>
      </c>
      <c r="K22" s="6">
        <v>5</v>
      </c>
    </row>
    <row r="23" spans="1:11" x14ac:dyDescent="0.25">
      <c r="A23" s="1"/>
      <c r="B23" s="16" t="s">
        <v>22</v>
      </c>
      <c r="C23" s="6">
        <v>3</v>
      </c>
      <c r="D23" s="6">
        <v>3</v>
      </c>
      <c r="E23" s="6">
        <v>1</v>
      </c>
      <c r="F23" s="6">
        <v>1</v>
      </c>
      <c r="G23" s="6">
        <v>1</v>
      </c>
      <c r="H23" s="1"/>
      <c r="I23" s="1"/>
      <c r="J23" s="1"/>
      <c r="K23" s="1"/>
    </row>
    <row r="24" spans="1:11" x14ac:dyDescent="0.25">
      <c r="A24" s="1"/>
      <c r="B24" s="16" t="s">
        <v>23</v>
      </c>
      <c r="C24" s="6">
        <v>5</v>
      </c>
      <c r="D24" s="6">
        <v>1</v>
      </c>
      <c r="E24" s="6">
        <v>3</v>
      </c>
      <c r="F24" s="6">
        <v>5</v>
      </c>
      <c r="G24" s="6">
        <v>5</v>
      </c>
      <c r="H24" s="1"/>
      <c r="I24" s="1"/>
      <c r="J24" s="1"/>
      <c r="K24" s="1"/>
    </row>
    <row r="25" spans="1:11" x14ac:dyDescent="0.25">
      <c r="A25" s="1"/>
      <c r="B25" s="16" t="s">
        <v>24</v>
      </c>
      <c r="C25" s="6">
        <v>1</v>
      </c>
      <c r="D25" s="6">
        <v>5</v>
      </c>
      <c r="E25" s="6">
        <v>1</v>
      </c>
      <c r="F25" s="6">
        <v>1</v>
      </c>
      <c r="G25" s="6">
        <v>3</v>
      </c>
      <c r="H25" s="1"/>
      <c r="I25" s="4" t="s">
        <v>2</v>
      </c>
      <c r="J25" s="4" t="s">
        <v>16</v>
      </c>
      <c r="K25" s="4" t="s">
        <v>3</v>
      </c>
    </row>
    <row r="26" spans="1:11" x14ac:dyDescent="0.25">
      <c r="A26" s="1"/>
      <c r="B26" s="16" t="s">
        <v>25</v>
      </c>
      <c r="C26" s="6">
        <v>3</v>
      </c>
      <c r="D26" s="6">
        <v>3</v>
      </c>
      <c r="E26" s="6">
        <v>3</v>
      </c>
      <c r="F26" s="6">
        <v>5</v>
      </c>
      <c r="G26" s="6">
        <v>5</v>
      </c>
      <c r="H26" s="1"/>
      <c r="I26" s="6">
        <v>1</v>
      </c>
      <c r="J26" s="6" t="s">
        <v>17</v>
      </c>
      <c r="K26" s="6">
        <v>1</v>
      </c>
    </row>
    <row r="27" spans="1:11" x14ac:dyDescent="0.25">
      <c r="A27" s="1"/>
      <c r="B27" s="16" t="s">
        <v>26</v>
      </c>
      <c r="C27" s="6">
        <v>5</v>
      </c>
      <c r="D27" s="6">
        <v>5</v>
      </c>
      <c r="E27" s="6">
        <v>5</v>
      </c>
      <c r="F27" s="6">
        <v>5</v>
      </c>
      <c r="G27" s="6">
        <v>3</v>
      </c>
      <c r="H27" s="1"/>
      <c r="I27" s="6">
        <v>2</v>
      </c>
      <c r="J27" s="6" t="s">
        <v>18</v>
      </c>
      <c r="K27" s="6">
        <v>3</v>
      </c>
    </row>
    <row r="28" spans="1:11" x14ac:dyDescent="0.25">
      <c r="A28" s="1"/>
      <c r="B28" s="2" t="s">
        <v>45</v>
      </c>
      <c r="C28" s="2">
        <v>5</v>
      </c>
      <c r="D28" s="2">
        <v>7</v>
      </c>
      <c r="E28" s="2">
        <v>4</v>
      </c>
      <c r="F28" s="2">
        <v>3</v>
      </c>
      <c r="G28" s="2">
        <v>8</v>
      </c>
      <c r="H28" s="1"/>
      <c r="I28" s="6">
        <v>3</v>
      </c>
      <c r="J28" s="6" t="s">
        <v>19</v>
      </c>
      <c r="K28" s="6">
        <v>5</v>
      </c>
    </row>
    <row r="29" spans="1:11" x14ac:dyDescent="0.25">
      <c r="A29" s="1"/>
      <c r="B29" s="15"/>
      <c r="C29" s="15"/>
      <c r="D29" s="15"/>
      <c r="E29" s="15"/>
      <c r="F29" s="2" t="s">
        <v>46</v>
      </c>
      <c r="G29" s="2">
        <f>SUM(C28:G28)</f>
        <v>27</v>
      </c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0" t="s">
        <v>47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6" t="s">
        <v>41</v>
      </c>
      <c r="C33" s="6">
        <f>C28/G29</f>
        <v>0.18518518518518517</v>
      </c>
      <c r="D33" s="11" t="s">
        <v>48</v>
      </c>
      <c r="E33" s="6">
        <f>ROUND(C33,3)</f>
        <v>0.185</v>
      </c>
      <c r="F33" s="1"/>
      <c r="G33" s="1"/>
      <c r="H33" s="1"/>
      <c r="I33" s="1"/>
      <c r="J33" s="1"/>
      <c r="K33" s="1"/>
    </row>
    <row r="34" spans="1:11" x14ac:dyDescent="0.25">
      <c r="A34" s="1"/>
      <c r="B34" s="16" t="s">
        <v>43</v>
      </c>
      <c r="C34" s="6">
        <f>D28/G29</f>
        <v>0.25925925925925924</v>
      </c>
      <c r="D34" s="11"/>
      <c r="E34" s="6">
        <f t="shared" ref="E34:E37" si="0">ROUND(C34,3)</f>
        <v>0.25900000000000001</v>
      </c>
      <c r="F34" s="1"/>
      <c r="G34" s="1"/>
      <c r="H34" s="1"/>
      <c r="I34" s="1"/>
      <c r="J34" s="1"/>
      <c r="K34" s="1"/>
    </row>
    <row r="35" spans="1:11" x14ac:dyDescent="0.25">
      <c r="A35" s="1"/>
      <c r="B35" s="16" t="s">
        <v>1</v>
      </c>
      <c r="C35" s="6">
        <f>E28/G29</f>
        <v>0.14814814814814814</v>
      </c>
      <c r="D35" s="11"/>
      <c r="E35" s="6">
        <f>ROUND(C35,3)</f>
        <v>0.14799999999999999</v>
      </c>
      <c r="F35" s="1"/>
      <c r="G35" s="1"/>
      <c r="H35" s="1"/>
      <c r="I35" s="1"/>
      <c r="J35" s="1"/>
      <c r="K35" s="1"/>
    </row>
    <row r="36" spans="1:11" x14ac:dyDescent="0.25">
      <c r="A36" s="1"/>
      <c r="B36" s="16" t="s">
        <v>13</v>
      </c>
      <c r="C36" s="6">
        <f>F28/G29</f>
        <v>0.1111111111111111</v>
      </c>
      <c r="D36" s="11"/>
      <c r="E36" s="6">
        <f t="shared" si="0"/>
        <v>0.111</v>
      </c>
      <c r="F36" s="1"/>
      <c r="G36" s="1"/>
      <c r="H36" s="1"/>
      <c r="I36" s="1"/>
      <c r="J36" s="1"/>
      <c r="K36" s="1"/>
    </row>
    <row r="37" spans="1:11" x14ac:dyDescent="0.25">
      <c r="A37" s="1"/>
      <c r="B37" s="16" t="s">
        <v>15</v>
      </c>
      <c r="C37" s="6">
        <f>G28/G29</f>
        <v>0.29629629629629628</v>
      </c>
      <c r="D37" s="11"/>
      <c r="E37" s="6">
        <f t="shared" si="0"/>
        <v>0.29599999999999999</v>
      </c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 t="s">
        <v>27</v>
      </c>
      <c r="C39" s="2" t="s">
        <v>41</v>
      </c>
      <c r="D39" s="2" t="s">
        <v>43</v>
      </c>
      <c r="E39" s="2" t="s">
        <v>1</v>
      </c>
      <c r="F39" s="2" t="s">
        <v>13</v>
      </c>
      <c r="G39" s="2" t="s">
        <v>15</v>
      </c>
      <c r="H39" s="2" t="s">
        <v>46</v>
      </c>
      <c r="I39" s="1"/>
      <c r="J39" s="1"/>
      <c r="K39" s="1"/>
    </row>
    <row r="40" spans="1:11" x14ac:dyDescent="0.25">
      <c r="A40" s="1"/>
      <c r="B40" s="16" t="s">
        <v>38</v>
      </c>
      <c r="C40" s="6">
        <f t="shared" ref="C40:C49" si="1">POWER(C18,$E$33)</f>
        <v>1</v>
      </c>
      <c r="D40" s="6">
        <f t="shared" ref="D40:D49" si="2">POWER(D18,-$E$34)</f>
        <v>1</v>
      </c>
      <c r="E40" s="6">
        <f t="shared" ref="E40:E49" si="3">POWER(E18,$E$35)</f>
        <v>1.2689589133739958</v>
      </c>
      <c r="F40" s="6">
        <f t="shared" ref="F40:F49" si="4">POWER(F18,$E$36)</f>
        <v>1</v>
      </c>
      <c r="G40" s="6">
        <f t="shared" ref="G40:G49" si="5">POWER(G18,-$E$37)</f>
        <v>0.62101898734549743</v>
      </c>
      <c r="H40" s="6">
        <f>SUM(C40:G40)</f>
        <v>4.8899779007194928</v>
      </c>
      <c r="I40" s="1"/>
      <c r="J40" s="1"/>
      <c r="K40" s="1"/>
    </row>
    <row r="41" spans="1:11" x14ac:dyDescent="0.25">
      <c r="A41" s="1"/>
      <c r="B41" s="16" t="s">
        <v>20</v>
      </c>
      <c r="C41" s="6">
        <f t="shared" si="1"/>
        <v>1.3468196708250255</v>
      </c>
      <c r="D41" s="6">
        <f t="shared" si="2"/>
        <v>0.75235982200254881</v>
      </c>
      <c r="E41" s="6">
        <f t="shared" si="3"/>
        <v>1.1765596377524787</v>
      </c>
      <c r="F41" s="6">
        <f t="shared" si="4"/>
        <v>1.1955993506130724</v>
      </c>
      <c r="G41" s="6">
        <f t="shared" si="5"/>
        <v>0.72239063734750597</v>
      </c>
      <c r="H41" s="6">
        <f t="shared" ref="H41:H49" si="6">SUM(C41:G41)</f>
        <v>5.1937291185406318</v>
      </c>
      <c r="I41" s="1"/>
      <c r="J41" s="1"/>
      <c r="K41" s="1"/>
    </row>
    <row r="42" spans="1:11" x14ac:dyDescent="0.25">
      <c r="A42" s="1"/>
      <c r="B42" s="16" t="s">
        <v>39</v>
      </c>
      <c r="C42" s="6">
        <f t="shared" si="1"/>
        <v>1.2253705320505346</v>
      </c>
      <c r="D42" s="6">
        <f t="shared" si="2"/>
        <v>1</v>
      </c>
      <c r="E42" s="6">
        <f t="shared" si="3"/>
        <v>1.2689589133739958</v>
      </c>
      <c r="F42" s="6">
        <f t="shared" si="4"/>
        <v>1</v>
      </c>
      <c r="G42" s="6">
        <f t="shared" si="5"/>
        <v>1</v>
      </c>
      <c r="H42" s="6">
        <f t="shared" si="6"/>
        <v>5.4943294454245306</v>
      </c>
      <c r="I42" s="1"/>
      <c r="J42" s="1"/>
      <c r="K42" s="1"/>
    </row>
    <row r="43" spans="1:11" x14ac:dyDescent="0.25">
      <c r="A43" s="1"/>
      <c r="B43" s="16" t="s">
        <v>40</v>
      </c>
      <c r="C43" s="6">
        <f t="shared" si="1"/>
        <v>1.3468196708250255</v>
      </c>
      <c r="D43" s="6">
        <f t="shared" si="2"/>
        <v>0.65912345884302403</v>
      </c>
      <c r="E43" s="6">
        <f t="shared" si="3"/>
        <v>1</v>
      </c>
      <c r="F43" s="6">
        <f t="shared" si="4"/>
        <v>1.1955993506130724</v>
      </c>
      <c r="G43" s="6">
        <f t="shared" si="5"/>
        <v>0.72239063734750597</v>
      </c>
      <c r="H43" s="6">
        <f t="shared" si="6"/>
        <v>4.9239331176286276</v>
      </c>
      <c r="I43" s="1"/>
      <c r="J43" s="1"/>
      <c r="K43" s="1"/>
    </row>
    <row r="44" spans="1:11" x14ac:dyDescent="0.25">
      <c r="A44" s="1"/>
      <c r="B44" s="16" t="s">
        <v>21</v>
      </c>
      <c r="C44" s="6">
        <f t="shared" si="1"/>
        <v>1</v>
      </c>
      <c r="D44" s="6">
        <f t="shared" si="2"/>
        <v>0.8356669589218535</v>
      </c>
      <c r="E44" s="6">
        <f t="shared" si="3"/>
        <v>1.1765596377524787</v>
      </c>
      <c r="F44" s="6">
        <f t="shared" si="4"/>
        <v>1.1955993506130724</v>
      </c>
      <c r="G44" s="6">
        <f t="shared" si="5"/>
        <v>0.62101898734549743</v>
      </c>
      <c r="H44" s="6">
        <f t="shared" si="6"/>
        <v>4.8288449346329019</v>
      </c>
      <c r="I44" s="1"/>
      <c r="J44" s="1"/>
      <c r="K44" s="1"/>
    </row>
    <row r="45" spans="1:11" x14ac:dyDescent="0.25">
      <c r="A45" s="1"/>
      <c r="B45" s="16" t="s">
        <v>22</v>
      </c>
      <c r="C45" s="6">
        <f t="shared" si="1"/>
        <v>1.2253705320505346</v>
      </c>
      <c r="D45" s="6">
        <f t="shared" si="2"/>
        <v>0.75235982200254881</v>
      </c>
      <c r="E45" s="6">
        <f t="shared" si="3"/>
        <v>1</v>
      </c>
      <c r="F45" s="6">
        <f t="shared" si="4"/>
        <v>1</v>
      </c>
      <c r="G45" s="6">
        <f t="shared" si="5"/>
        <v>1</v>
      </c>
      <c r="H45" s="6">
        <f t="shared" si="6"/>
        <v>4.9777303540530831</v>
      </c>
      <c r="I45" s="1"/>
      <c r="J45" s="1"/>
      <c r="K45" s="1"/>
    </row>
    <row r="46" spans="1:11" x14ac:dyDescent="0.25">
      <c r="A46" s="1"/>
      <c r="B46" s="16" t="s">
        <v>23</v>
      </c>
      <c r="C46" s="6">
        <f t="shared" si="1"/>
        <v>1.3468196708250255</v>
      </c>
      <c r="D46" s="6">
        <f t="shared" si="2"/>
        <v>1</v>
      </c>
      <c r="E46" s="6">
        <f t="shared" si="3"/>
        <v>1.1765596377524787</v>
      </c>
      <c r="F46" s="6">
        <f t="shared" si="4"/>
        <v>1.1955993506130724</v>
      </c>
      <c r="G46" s="6">
        <f t="shared" si="5"/>
        <v>0.62101898734549743</v>
      </c>
      <c r="H46" s="6">
        <f t="shared" si="6"/>
        <v>5.3399976465360739</v>
      </c>
      <c r="I46" s="1"/>
      <c r="J46" s="1"/>
      <c r="K46" s="1"/>
    </row>
    <row r="47" spans="1:11" x14ac:dyDescent="0.25">
      <c r="A47" s="1"/>
      <c r="B47" s="16" t="s">
        <v>24</v>
      </c>
      <c r="C47" s="6">
        <f t="shared" si="1"/>
        <v>1</v>
      </c>
      <c r="D47" s="6">
        <f t="shared" si="2"/>
        <v>0.65912345884302403</v>
      </c>
      <c r="E47" s="6">
        <f t="shared" si="3"/>
        <v>1</v>
      </c>
      <c r="F47" s="6">
        <f t="shared" si="4"/>
        <v>1</v>
      </c>
      <c r="G47" s="6">
        <f t="shared" si="5"/>
        <v>0.72239063734750597</v>
      </c>
      <c r="H47" s="6">
        <f t="shared" si="6"/>
        <v>4.3815140961905303</v>
      </c>
      <c r="I47" s="1"/>
      <c r="J47" s="1"/>
      <c r="K47" s="1"/>
    </row>
    <row r="48" spans="1:11" x14ac:dyDescent="0.25">
      <c r="A48" s="1"/>
      <c r="B48" s="16" t="s">
        <v>25</v>
      </c>
      <c r="C48" s="6">
        <f t="shared" si="1"/>
        <v>1.2253705320505346</v>
      </c>
      <c r="D48" s="6">
        <f t="shared" si="2"/>
        <v>0.75235982200254881</v>
      </c>
      <c r="E48" s="6">
        <f t="shared" si="3"/>
        <v>1.1765596377524787</v>
      </c>
      <c r="F48" s="6">
        <f t="shared" si="4"/>
        <v>1.1955993506130724</v>
      </c>
      <c r="G48" s="6">
        <f t="shared" si="5"/>
        <v>0.62101898734549743</v>
      </c>
      <c r="H48" s="6">
        <f t="shared" si="6"/>
        <v>4.9709083297641321</v>
      </c>
      <c r="I48" s="1"/>
      <c r="J48" s="1"/>
      <c r="K48" s="1"/>
    </row>
    <row r="49" spans="1:11" x14ac:dyDescent="0.25">
      <c r="A49" s="1"/>
      <c r="B49" s="16" t="s">
        <v>26</v>
      </c>
      <c r="C49" s="6">
        <f t="shared" si="1"/>
        <v>1.3468196708250255</v>
      </c>
      <c r="D49" s="6">
        <f t="shared" si="2"/>
        <v>0.65912345884302403</v>
      </c>
      <c r="E49" s="6">
        <f t="shared" si="3"/>
        <v>1.2689589133739958</v>
      </c>
      <c r="F49" s="6">
        <f t="shared" si="4"/>
        <v>1.1955993506130724</v>
      </c>
      <c r="G49" s="6">
        <f t="shared" si="5"/>
        <v>0.72239063734750597</v>
      </c>
      <c r="H49" s="6">
        <f t="shared" si="6"/>
        <v>5.1928920310026241</v>
      </c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0" t="s">
        <v>49</v>
      </c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2" t="s">
        <v>50</v>
      </c>
      <c r="C52" s="12"/>
      <c r="D52" s="12"/>
      <c r="E52" s="12"/>
      <c r="F52" s="12"/>
      <c r="G52" s="12"/>
      <c r="H52" s="12"/>
      <c r="I52" s="1"/>
      <c r="J52" s="1"/>
      <c r="K52" s="1"/>
    </row>
    <row r="53" spans="1:11" x14ac:dyDescent="0.25">
      <c r="A53" s="1"/>
      <c r="B53" s="2" t="s">
        <v>39</v>
      </c>
      <c r="C53" s="2">
        <f>MAX(H40:H49)</f>
        <v>5.4943294454245306</v>
      </c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</sheetData>
  <mergeCells count="5">
    <mergeCell ref="B29:E29"/>
    <mergeCell ref="D33:D37"/>
    <mergeCell ref="B52:H52"/>
    <mergeCell ref="B16:D16"/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2023-10-30T12:52:34Z</dcterms:created>
  <dcterms:modified xsi:type="dcterms:W3CDTF">2023-10-31T04:39:19Z</dcterms:modified>
</cp:coreProperties>
</file>