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ilindong/Documents/GitHub/Honor-Noisy_Label/"/>
    </mc:Choice>
  </mc:AlternateContent>
  <xr:revisionPtr revIDLastSave="0" documentId="13_ncr:1_{A7791BBD-3A93-2B47-9670-B177F4FD130C}" xr6:coauthVersionLast="45" xr6:coauthVersionMax="45" xr10:uidLastSave="{00000000-0000-0000-0000-000000000000}"/>
  <bookViews>
    <workbookView xWindow="0" yWindow="460" windowWidth="27900" windowHeight="17540" activeTab="8" xr2:uid="{3977B22A-CF07-D64E-BCF7-6694C23B35E7}"/>
  </bookViews>
  <sheets>
    <sheet name="Sheet1" sheetId="1" r:id="rId1"/>
    <sheet name="Sheet5" sheetId="7" r:id="rId2"/>
    <sheet name="10+15boxplot" sheetId="5" r:id="rId3"/>
    <sheet name="Sheet9" sheetId="11" r:id="rId4"/>
    <sheet name="Sheet3" sheetId="13" r:id="rId5"/>
    <sheet name="Sheet10" sheetId="12" r:id="rId6"/>
    <sheet name="Sheet2" sheetId="2" r:id="rId7"/>
    <sheet name="Sheet6" sheetId="8" r:id="rId8"/>
    <sheet name="Sheet7" sheetId="14" r:id="rId9"/>
  </sheets>
  <definedNames>
    <definedName name="_xlchart.v1.0" hidden="1">'10+15boxplot'!$D$3:$D$89</definedName>
    <definedName name="_xlchart.v1.1" hidden="1">'10+15boxplot'!$E$2</definedName>
    <definedName name="_xlchart.v1.10" hidden="1">'10+15boxplot'!$G$3:$G$89</definedName>
    <definedName name="_xlchart.v1.11" hidden="1">'10+15boxplot'!$H$2</definedName>
    <definedName name="_xlchart.v1.12" hidden="1">'10+15boxplot'!$H$3:$H$89</definedName>
    <definedName name="_xlchart.v1.13" hidden="1">'10+15boxplot'!$I$2</definedName>
    <definedName name="_xlchart.v1.14" hidden="1">'10+15boxplot'!$I$3:$I$89</definedName>
    <definedName name="_xlchart.v1.15" hidden="1">'10+15boxplot'!$A$3:$A$111</definedName>
    <definedName name="_xlchart.v1.16" hidden="1">'10+15boxplot'!$B$2</definedName>
    <definedName name="_xlchart.v1.17" hidden="1">'10+15boxplot'!$B$3:$B$111</definedName>
    <definedName name="_xlchart.v1.18" hidden="1">'10+15boxplot'!$C$2</definedName>
    <definedName name="_xlchart.v1.19" hidden="1">'10+15boxplot'!$C$3:$C$111</definedName>
    <definedName name="_xlchart.v1.2" hidden="1">'10+15boxplot'!$E$3:$E$89</definedName>
    <definedName name="_xlchart.v1.20" hidden="1">Sheet9!$A$93:$A$252</definedName>
    <definedName name="_xlchart.v1.21" hidden="1">Sheet9!$B$92</definedName>
    <definedName name="_xlchart.v1.22" hidden="1">Sheet9!$B$93:$B$252</definedName>
    <definedName name="_xlchart.v1.23" hidden="1">Sheet9!$C$92</definedName>
    <definedName name="_xlchart.v1.24" hidden="1">Sheet9!$C$93:$C$252</definedName>
    <definedName name="_xlchart.v1.25" hidden="1">Sheet9!$D$92</definedName>
    <definedName name="_xlchart.v1.26" hidden="1">Sheet9!$D$93:$D$252</definedName>
    <definedName name="_xlchart.v1.27" hidden="1">Sheet9!$A$2:$A$81</definedName>
    <definedName name="_xlchart.v1.28" hidden="1">Sheet9!$B$1</definedName>
    <definedName name="_xlchart.v1.29" hidden="1">Sheet9!$B$2:$B$81</definedName>
    <definedName name="_xlchart.v1.3" hidden="1">'10+15boxplot'!$F$2</definedName>
    <definedName name="_xlchart.v1.30" hidden="1">Sheet9!$C$1</definedName>
    <definedName name="_xlchart.v1.31" hidden="1">Sheet9!$C$2:$C$81</definedName>
    <definedName name="_xlchart.v1.32" hidden="1">Sheet9!$D$1</definedName>
    <definedName name="_xlchart.v1.33" hidden="1">Sheet9!$D$2:$D$81</definedName>
    <definedName name="_xlchart.v1.34" hidden="1">Sheet9!$K$93:$K$252</definedName>
    <definedName name="_xlchart.v1.35" hidden="1">Sheet9!$L$92</definedName>
    <definedName name="_xlchart.v1.36" hidden="1">Sheet9!$L$93:$L$252</definedName>
    <definedName name="_xlchart.v1.37" hidden="1">Sheet9!$M$92</definedName>
    <definedName name="_xlchart.v1.38" hidden="1">Sheet9!$M$93:$M$252</definedName>
    <definedName name="_xlchart.v1.39" hidden="1">Sheet9!$N$92</definedName>
    <definedName name="_xlchart.v1.4" hidden="1">'10+15boxplot'!$F$3:$F$89</definedName>
    <definedName name="_xlchart.v1.40" hidden="1">Sheet9!$N$93:$N$252</definedName>
    <definedName name="_xlchart.v1.41" hidden="1">Sheet3!$B$19</definedName>
    <definedName name="_xlchart.v1.42" hidden="1">Sheet3!$B$20:$B$154</definedName>
    <definedName name="_xlchart.v1.43" hidden="1">Sheet3!$C$19</definedName>
    <definedName name="_xlchart.v1.44" hidden="1">Sheet3!$C$20:$C$154</definedName>
    <definedName name="_xlchart.v1.45" hidden="1">Sheet3!$D$19</definedName>
    <definedName name="_xlchart.v1.46" hidden="1">Sheet3!$D$20:$D$154</definedName>
    <definedName name="_xlchart.v1.47" hidden="1">Sheet7!$C$5:$C$113</definedName>
    <definedName name="_xlchart.v1.48" hidden="1">Sheet7!$D$4</definedName>
    <definedName name="_xlchart.v1.49" hidden="1">Sheet7!$D$5:$D$113</definedName>
    <definedName name="_xlchart.v1.5" hidden="1">'10+15boxplot'!$J$3:$J$89</definedName>
    <definedName name="_xlchart.v1.50" hidden="1">Sheet7!$E$4</definedName>
    <definedName name="_xlchart.v1.51" hidden="1">Sheet7!$E$5:$E$113</definedName>
    <definedName name="_xlchart.v1.52" hidden="1">Sheet7!$C$5:$C$113</definedName>
    <definedName name="_xlchart.v1.53" hidden="1">Sheet7!$D$4</definedName>
    <definedName name="_xlchart.v1.54" hidden="1">Sheet7!$D$5:$D$113</definedName>
    <definedName name="_xlchart.v1.55" hidden="1">Sheet7!$E$4</definedName>
    <definedName name="_xlchart.v1.56" hidden="1">Sheet7!$E$5:$E$113</definedName>
    <definedName name="_xlchart.v1.57" hidden="1">Sheet7!$C$5:$C$113</definedName>
    <definedName name="_xlchart.v1.58" hidden="1">Sheet7!$D$4</definedName>
    <definedName name="_xlchart.v1.59" hidden="1">Sheet7!$D$5:$D$113</definedName>
    <definedName name="_xlchart.v1.6" hidden="1">'10+15boxplot'!$K$2</definedName>
    <definedName name="_xlchart.v1.60" hidden="1">Sheet7!$E$4</definedName>
    <definedName name="_xlchart.v1.61" hidden="1">Sheet7!$E$5:$E$113</definedName>
    <definedName name="_xlchart.v1.7" hidden="1">'10+15boxplot'!$K$3:$K$89</definedName>
    <definedName name="_xlchart.v1.8" hidden="1">'10+15boxplot'!$L$2</definedName>
    <definedName name="_xlchart.v1.9" hidden="1">'10+15boxplot'!$L$3:$L$89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14" l="1"/>
  <c r="D115" i="14"/>
  <c r="E114" i="14"/>
  <c r="D114" i="14"/>
  <c r="F103" i="14" s="1"/>
  <c r="F113" i="14" s="1"/>
  <c r="G103" i="14"/>
  <c r="G113" i="14" s="1"/>
  <c r="G91" i="14"/>
  <c r="F91" i="14"/>
  <c r="G79" i="14"/>
  <c r="F79" i="14"/>
  <c r="G69" i="14"/>
  <c r="F69" i="14"/>
  <c r="G59" i="14"/>
  <c r="F59" i="14"/>
  <c r="G48" i="14"/>
  <c r="F48" i="14"/>
  <c r="G38" i="14"/>
  <c r="F38" i="14"/>
  <c r="G28" i="14"/>
  <c r="F28" i="14"/>
  <c r="G16" i="14"/>
  <c r="F16" i="14"/>
  <c r="L13" i="14"/>
  <c r="L34" i="14"/>
  <c r="L26" i="14"/>
  <c r="L33" i="14"/>
  <c r="L21" i="14"/>
  <c r="L18" i="14"/>
  <c r="L19" i="14"/>
  <c r="L27" i="14"/>
  <c r="L25" i="14"/>
  <c r="L17" i="14"/>
  <c r="L30" i="14"/>
  <c r="L14" i="14"/>
  <c r="L24" i="14"/>
  <c r="L29" i="14"/>
  <c r="L28" i="14"/>
  <c r="L32" i="14"/>
  <c r="L15" i="14"/>
  <c r="L16" i="14"/>
  <c r="L20" i="14"/>
  <c r="L31" i="14"/>
  <c r="L22" i="14"/>
  <c r="L23" i="14"/>
  <c r="I22" i="13"/>
  <c r="I25" i="13"/>
  <c r="I19" i="13"/>
  <c r="I29" i="13"/>
  <c r="I38" i="13"/>
  <c r="I32" i="13"/>
  <c r="I18" i="13"/>
  <c r="I33" i="13"/>
  <c r="I35" i="13"/>
  <c r="I37" i="13"/>
  <c r="I36" i="13"/>
  <c r="I28" i="13"/>
  <c r="I20" i="13"/>
  <c r="I26" i="13"/>
  <c r="I30" i="13"/>
  <c r="I23" i="13"/>
  <c r="I31" i="13"/>
  <c r="I24" i="13"/>
  <c r="I27" i="13"/>
  <c r="I34" i="13"/>
  <c r="I39" i="13"/>
  <c r="I21" i="13"/>
  <c r="W41" i="5" l="1"/>
  <c r="N34" i="5"/>
  <c r="G5" i="14"/>
  <c r="F5" i="14"/>
  <c r="V40" i="5"/>
  <c r="V41" i="5"/>
  <c r="V42" i="5"/>
  <c r="AH16" i="13"/>
  <c r="AH4" i="13"/>
  <c r="AH14" i="13"/>
  <c r="AH11" i="13"/>
  <c r="AH5" i="13"/>
  <c r="AH15" i="13"/>
  <c r="AH3" i="13"/>
  <c r="AH9" i="13"/>
  <c r="AH7" i="13"/>
  <c r="AH10" i="13"/>
  <c r="AH13" i="13"/>
  <c r="AH6" i="13"/>
  <c r="AH17" i="13"/>
  <c r="AH8" i="13"/>
  <c r="AH12" i="13"/>
  <c r="AD10" i="13"/>
  <c r="AD16" i="13"/>
  <c r="AD4" i="13"/>
  <c r="AD9" i="13"/>
  <c r="AD15" i="13"/>
  <c r="AD7" i="13"/>
  <c r="AD14" i="13"/>
  <c r="AD12" i="13"/>
  <c r="AD13" i="13"/>
  <c r="AD8" i="13"/>
  <c r="AD17" i="13"/>
  <c r="AD5" i="13"/>
  <c r="AD11" i="13"/>
  <c r="AD6" i="13"/>
  <c r="AD3" i="13"/>
  <c r="U10" i="13"/>
  <c r="U12" i="13"/>
  <c r="U15" i="13"/>
  <c r="U4" i="13"/>
  <c r="U16" i="13"/>
  <c r="U8" i="13"/>
  <c r="U13" i="13"/>
  <c r="U6" i="13"/>
  <c r="U14" i="13"/>
  <c r="U5" i="13"/>
  <c r="U17" i="13"/>
  <c r="U11" i="13"/>
  <c r="U9" i="13"/>
  <c r="U7" i="13"/>
  <c r="U3" i="13"/>
  <c r="W69" i="13"/>
  <c r="X69" i="13"/>
  <c r="W70" i="13"/>
  <c r="X70" i="13"/>
  <c r="W71" i="13"/>
  <c r="X71" i="13"/>
  <c r="W72" i="13"/>
  <c r="X72" i="13"/>
  <c r="Z11" i="13"/>
  <c r="Z12" i="13"/>
  <c r="Z6" i="13"/>
  <c r="Z9" i="13"/>
  <c r="Z7" i="13"/>
  <c r="Z15" i="13"/>
  <c r="Z17" i="13"/>
  <c r="Z13" i="13"/>
  <c r="Z14" i="13"/>
  <c r="Z8" i="13"/>
  <c r="Z5" i="13"/>
  <c r="Z10" i="13"/>
  <c r="Z16" i="13"/>
  <c r="Z4" i="13"/>
  <c r="Z3" i="13"/>
  <c r="W68" i="13"/>
  <c r="X68" i="13"/>
  <c r="W67" i="13"/>
  <c r="X67" i="13"/>
  <c r="W66" i="13"/>
  <c r="X66" i="13"/>
  <c r="W65" i="13"/>
  <c r="X65" i="13"/>
  <c r="W63" i="13"/>
  <c r="X63" i="13"/>
  <c r="W62" i="13"/>
  <c r="X62" i="13"/>
  <c r="W64" i="13"/>
  <c r="X64" i="13"/>
  <c r="W73" i="13" l="1"/>
  <c r="D26" i="12"/>
  <c r="D109" i="12"/>
  <c r="D91" i="12"/>
  <c r="D12" i="12"/>
  <c r="D54" i="12"/>
  <c r="D94" i="12"/>
  <c r="D6" i="12"/>
  <c r="D38" i="12"/>
  <c r="D3" i="12"/>
  <c r="D75" i="12"/>
  <c r="D74" i="12"/>
  <c r="D34" i="12"/>
  <c r="D63" i="12"/>
  <c r="D103" i="12"/>
  <c r="D93" i="12"/>
  <c r="D11" i="12"/>
  <c r="D2" i="12"/>
  <c r="D40" i="12"/>
  <c r="D22" i="12"/>
  <c r="D80" i="12"/>
  <c r="D60" i="12"/>
  <c r="D32" i="12"/>
  <c r="D47" i="12"/>
  <c r="D76" i="12"/>
  <c r="D73" i="12"/>
  <c r="D9" i="12"/>
  <c r="D42" i="12"/>
  <c r="D84" i="12"/>
  <c r="D82" i="12"/>
  <c r="D28" i="12"/>
  <c r="D27" i="12"/>
  <c r="D107" i="12"/>
  <c r="D64" i="12"/>
  <c r="D35" i="12"/>
  <c r="D57" i="12"/>
  <c r="D92" i="12"/>
  <c r="D23" i="12"/>
  <c r="D1" i="12"/>
  <c r="D21" i="12"/>
  <c r="D100" i="12"/>
  <c r="D16" i="12"/>
  <c r="D110" i="12"/>
  <c r="D5" i="12"/>
  <c r="D36" i="12"/>
  <c r="D72" i="12"/>
  <c r="D65" i="12"/>
  <c r="D39" i="12"/>
  <c r="D30" i="12"/>
  <c r="D17" i="12"/>
  <c r="D101" i="12"/>
  <c r="D79" i="12"/>
  <c r="D85" i="12"/>
  <c r="D24" i="12"/>
  <c r="D95" i="12"/>
  <c r="D48" i="12"/>
  <c r="D67" i="12"/>
  <c r="D7" i="12"/>
  <c r="D20" i="12"/>
  <c r="D55" i="12"/>
  <c r="D56" i="12"/>
  <c r="D13" i="12"/>
  <c r="D70" i="12"/>
  <c r="D83" i="12"/>
  <c r="D53" i="12"/>
  <c r="D71" i="12"/>
  <c r="D87" i="12"/>
  <c r="D14" i="12"/>
  <c r="D43" i="12"/>
  <c r="D51" i="12"/>
  <c r="D66" i="12"/>
  <c r="D8" i="12"/>
  <c r="D90" i="12"/>
  <c r="D86" i="12"/>
  <c r="D19" i="12"/>
  <c r="D44" i="12"/>
  <c r="D4" i="12"/>
  <c r="D45" i="12"/>
  <c r="D89" i="12"/>
  <c r="D81" i="12"/>
  <c r="D77" i="12"/>
  <c r="D97" i="12"/>
  <c r="D69" i="12"/>
  <c r="D25" i="12"/>
  <c r="D29" i="12"/>
  <c r="D46" i="12"/>
  <c r="D61" i="12"/>
  <c r="D10" i="12"/>
  <c r="D59" i="12"/>
  <c r="D50" i="12"/>
  <c r="D33" i="12"/>
  <c r="D108" i="12"/>
  <c r="D96" i="12"/>
  <c r="D52" i="12"/>
  <c r="D104" i="12"/>
  <c r="D98" i="12"/>
  <c r="D58" i="12"/>
  <c r="D99" i="12"/>
  <c r="D15" i="12"/>
  <c r="D31" i="12"/>
  <c r="D37" i="12"/>
  <c r="D88" i="12"/>
  <c r="D49" i="12"/>
  <c r="D106" i="12"/>
  <c r="D62" i="12"/>
  <c r="D105" i="12"/>
  <c r="D41" i="12"/>
  <c r="D68" i="12"/>
  <c r="D78" i="12"/>
  <c r="D102" i="12"/>
  <c r="D18" i="12"/>
  <c r="O34" i="5"/>
  <c r="Q34" i="5"/>
  <c r="R34" i="5"/>
  <c r="T34" i="5"/>
  <c r="U34" i="5"/>
  <c r="N35" i="5"/>
  <c r="O35" i="5"/>
  <c r="Q35" i="5"/>
  <c r="R35" i="5"/>
  <c r="T35" i="5"/>
  <c r="V35" i="5" s="1"/>
  <c r="U35" i="5"/>
  <c r="N36" i="5"/>
  <c r="O36" i="5"/>
  <c r="Q36" i="5"/>
  <c r="R36" i="5"/>
  <c r="T36" i="5"/>
  <c r="U36" i="5"/>
  <c r="N37" i="5"/>
  <c r="O37" i="5"/>
  <c r="Q37" i="5"/>
  <c r="R37" i="5"/>
  <c r="T37" i="5"/>
  <c r="U37" i="5"/>
  <c r="N38" i="5"/>
  <c r="O38" i="5"/>
  <c r="Q38" i="5"/>
  <c r="R38" i="5"/>
  <c r="T38" i="5"/>
  <c r="U38" i="5"/>
  <c r="N39" i="5"/>
  <c r="O39" i="5"/>
  <c r="Q39" i="5"/>
  <c r="R39" i="5"/>
  <c r="T39" i="5"/>
  <c r="U39" i="5"/>
  <c r="N40" i="5"/>
  <c r="O40" i="5"/>
  <c r="Q40" i="5"/>
  <c r="R40" i="5"/>
  <c r="T40" i="5"/>
  <c r="U40" i="5"/>
  <c r="N41" i="5"/>
  <c r="O41" i="5"/>
  <c r="Q41" i="5"/>
  <c r="R41" i="5"/>
  <c r="T41" i="5"/>
  <c r="U41" i="5"/>
  <c r="W34" i="5"/>
  <c r="X34" i="5"/>
  <c r="W35" i="5"/>
  <c r="X35" i="5"/>
  <c r="W36" i="5"/>
  <c r="X36" i="5"/>
  <c r="W37" i="5"/>
  <c r="X37" i="5"/>
  <c r="W38" i="5"/>
  <c r="X38" i="5"/>
  <c r="W39" i="5"/>
  <c r="X39" i="5"/>
  <c r="W40" i="5"/>
  <c r="X40" i="5"/>
  <c r="X41" i="5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P53" i="7"/>
  <c r="O53" i="7"/>
  <c r="N53" i="7"/>
  <c r="P52" i="7"/>
  <c r="O52" i="7"/>
  <c r="N52" i="7"/>
  <c r="P51" i="7"/>
  <c r="O51" i="7"/>
  <c r="N51" i="7"/>
  <c r="P50" i="7"/>
  <c r="O50" i="7"/>
  <c r="N50" i="7"/>
  <c r="I50" i="7"/>
  <c r="H50" i="7"/>
  <c r="G50" i="7"/>
  <c r="P49" i="7"/>
  <c r="O49" i="7"/>
  <c r="N49" i="7"/>
  <c r="I49" i="7"/>
  <c r="H49" i="7"/>
  <c r="G49" i="7"/>
  <c r="P48" i="7"/>
  <c r="O48" i="7"/>
  <c r="N48" i="7"/>
  <c r="I48" i="7"/>
  <c r="H48" i="7"/>
  <c r="G48" i="7"/>
  <c r="E48" i="7"/>
  <c r="P47" i="7"/>
  <c r="O47" i="7"/>
  <c r="N47" i="7"/>
  <c r="I47" i="7"/>
  <c r="H47" i="7"/>
  <c r="G47" i="7"/>
  <c r="P46" i="7"/>
  <c r="O46" i="7"/>
  <c r="N46" i="7"/>
  <c r="I46" i="7"/>
  <c r="H46" i="7"/>
  <c r="G46" i="7"/>
  <c r="P45" i="7"/>
  <c r="O45" i="7"/>
  <c r="N45" i="7"/>
  <c r="I45" i="7"/>
  <c r="H45" i="7"/>
  <c r="G45" i="7"/>
  <c r="P44" i="7"/>
  <c r="O44" i="7"/>
  <c r="N44" i="7"/>
  <c r="I44" i="7"/>
  <c r="H44" i="7"/>
  <c r="G44" i="7"/>
  <c r="E44" i="7"/>
  <c r="P43" i="7"/>
  <c r="O43" i="7"/>
  <c r="N43" i="7"/>
  <c r="I43" i="7"/>
  <c r="H43" i="7"/>
  <c r="G43" i="7"/>
  <c r="E43" i="7"/>
  <c r="P42" i="7"/>
  <c r="O42" i="7"/>
  <c r="N42" i="7"/>
  <c r="I42" i="7"/>
  <c r="H42" i="7"/>
  <c r="G42" i="7"/>
  <c r="I41" i="7"/>
  <c r="H41" i="7"/>
  <c r="G41" i="7"/>
  <c r="I40" i="7"/>
  <c r="H40" i="7"/>
  <c r="G40" i="7"/>
  <c r="I39" i="7"/>
  <c r="H39" i="7"/>
  <c r="G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E5" i="7"/>
  <c r="E3" i="7"/>
  <c r="E2" i="7"/>
  <c r="E48" i="2"/>
  <c r="E5" i="2"/>
  <c r="E44" i="2"/>
  <c r="E43" i="2"/>
  <c r="E3" i="2"/>
  <c r="E2" i="2"/>
  <c r="C76" i="2"/>
  <c r="C75" i="2"/>
  <c r="D73" i="2"/>
  <c r="D72" i="2"/>
  <c r="B71" i="2"/>
  <c r="B70" i="2"/>
  <c r="C68" i="2"/>
  <c r="D67" i="2"/>
  <c r="C67" i="2"/>
  <c r="B66" i="2"/>
  <c r="D65" i="2"/>
  <c r="D64" i="2"/>
  <c r="C63" i="2"/>
  <c r="B63" i="2"/>
  <c r="B62" i="2"/>
  <c r="D60" i="2"/>
  <c r="C60" i="2"/>
  <c r="C59" i="2"/>
  <c r="B58" i="2"/>
  <c r="D57" i="2"/>
  <c r="D56" i="2"/>
  <c r="C55" i="2"/>
  <c r="B55" i="2"/>
  <c r="C54" i="2"/>
  <c r="D55" i="2"/>
  <c r="B56" i="2"/>
  <c r="C56" i="2"/>
  <c r="B57" i="2"/>
  <c r="C57" i="2"/>
  <c r="C58" i="2"/>
  <c r="D58" i="2"/>
  <c r="B59" i="2"/>
  <c r="D59" i="2"/>
  <c r="B60" i="2"/>
  <c r="B61" i="2"/>
  <c r="C61" i="2"/>
  <c r="D61" i="2"/>
  <c r="C62" i="2"/>
  <c r="D62" i="2"/>
  <c r="D63" i="2"/>
  <c r="B64" i="2"/>
  <c r="C64" i="2"/>
  <c r="B65" i="2"/>
  <c r="C65" i="2"/>
  <c r="C66" i="2"/>
  <c r="D66" i="2"/>
  <c r="B67" i="2"/>
  <c r="B68" i="2"/>
  <c r="D68" i="2"/>
  <c r="B69" i="2"/>
  <c r="C69" i="2"/>
  <c r="D69" i="2"/>
  <c r="C70" i="2"/>
  <c r="D70" i="2"/>
  <c r="C71" i="2"/>
  <c r="D71" i="2"/>
  <c r="B72" i="2"/>
  <c r="C72" i="2"/>
  <c r="B73" i="2"/>
  <c r="C73" i="2"/>
  <c r="B74" i="2"/>
  <c r="C74" i="2"/>
  <c r="D74" i="2"/>
  <c r="B75" i="2"/>
  <c r="D75" i="2"/>
  <c r="B76" i="2"/>
  <c r="D76" i="2"/>
  <c r="B77" i="2"/>
  <c r="C77" i="2"/>
  <c r="D77" i="2"/>
  <c r="D54" i="2"/>
  <c r="B54" i="2"/>
  <c r="B29" i="2"/>
  <c r="C28" i="2"/>
  <c r="C26" i="2"/>
  <c r="D23" i="2"/>
  <c r="B21" i="2"/>
  <c r="D19" i="2"/>
  <c r="C19" i="2"/>
  <c r="B19" i="2"/>
  <c r="B30" i="2"/>
  <c r="C30" i="2"/>
  <c r="D30" i="2"/>
  <c r="B28" i="2"/>
  <c r="D28" i="2"/>
  <c r="C29" i="2"/>
  <c r="D29" i="2"/>
  <c r="B20" i="2"/>
  <c r="C20" i="2"/>
  <c r="D20" i="2"/>
  <c r="C21" i="2"/>
  <c r="D21" i="2"/>
  <c r="B22" i="2"/>
  <c r="C22" i="2"/>
  <c r="D22" i="2"/>
  <c r="B23" i="2"/>
  <c r="C23" i="2"/>
  <c r="B24" i="2"/>
  <c r="C24" i="2"/>
  <c r="D24" i="2"/>
  <c r="B25" i="2"/>
  <c r="C25" i="2"/>
  <c r="D25" i="2"/>
  <c r="B26" i="2"/>
  <c r="D26" i="2"/>
  <c r="B27" i="2"/>
  <c r="C27" i="2"/>
  <c r="D27" i="2"/>
  <c r="V39" i="5" l="1"/>
  <c r="V38" i="5"/>
  <c r="V37" i="5"/>
  <c r="V36" i="5"/>
  <c r="V34" i="5"/>
  <c r="U45" i="5"/>
  <c r="T45" i="5"/>
  <c r="R44" i="5"/>
  <c r="Q44" i="5"/>
  <c r="X45" i="5"/>
  <c r="O44" i="5"/>
  <c r="W45" i="5"/>
  <c r="N45" i="5"/>
  <c r="N44" i="5"/>
  <c r="X44" i="5"/>
  <c r="O45" i="5"/>
  <c r="W44" i="5"/>
  <c r="Q45" i="5"/>
  <c r="U44" i="5"/>
  <c r="R45" i="5"/>
  <c r="T44" i="5"/>
  <c r="P52" i="2"/>
  <c r="O52" i="2"/>
  <c r="N52" i="2"/>
  <c r="O51" i="2"/>
  <c r="P49" i="2"/>
  <c r="O49" i="2"/>
  <c r="N49" i="2"/>
  <c r="P48" i="2"/>
  <c r="N47" i="2"/>
  <c r="O46" i="2"/>
  <c r="P44" i="2"/>
  <c r="O44" i="2"/>
  <c r="O43" i="2"/>
  <c r="O42" i="2"/>
  <c r="P42" i="2"/>
  <c r="P43" i="2"/>
  <c r="O45" i="2"/>
  <c r="P45" i="2"/>
  <c r="P46" i="2"/>
  <c r="O47" i="2"/>
  <c r="P47" i="2"/>
  <c r="O48" i="2"/>
  <c r="O50" i="2"/>
  <c r="P50" i="2"/>
  <c r="P51" i="2"/>
  <c r="O53" i="2"/>
  <c r="P53" i="2"/>
  <c r="N43" i="2"/>
  <c r="N44" i="2"/>
  <c r="N45" i="2"/>
  <c r="N46" i="2"/>
  <c r="N48" i="2"/>
  <c r="N50" i="2"/>
  <c r="N51" i="2"/>
  <c r="N53" i="2"/>
  <c r="N42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H39" i="2"/>
  <c r="I39" i="2"/>
  <c r="G39" i="2"/>
  <c r="V44" i="5" l="1"/>
</calcChain>
</file>

<file path=xl/sharedStrings.xml><?xml version="1.0" encoding="utf-8"?>
<sst xmlns="http://schemas.openxmlformats.org/spreadsheetml/2006/main" count="763" uniqueCount="86">
  <si>
    <t>random states are  [489</t>
  </si>
  <si>
    <t>138]</t>
  </si>
  <si>
    <t>DATASET </t>
  </si>
  <si>
    <t> majority vote </t>
  </si>
  <si>
    <t> weighted </t>
  </si>
  <si>
    <t> EM 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</si>
  <si>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</si>
  <si>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</si>
  <si>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</si>
  <si>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</si>
  <si>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</si>
  <si>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</si>
  <si>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</si>
  <si>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</si>
  <si>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</si>
  <si>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</si>
  <si>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dataset 11</t>
  </si>
  <si>
    <t>dataset 12</t>
  </si>
  <si>
    <t>Dataset 1</t>
  </si>
  <si>
    <t>new method</t>
  </si>
  <si>
    <t> new method std</t>
  </si>
  <si>
    <t> baseline</t>
  </si>
  <si>
    <t> baselinestd</t>
  </si>
  <si>
    <t>accuracy </t>
  </si>
  <si>
    <t>f1</t>
  </si>
  <si>
    <t>AUC area</t>
  </si>
  <si>
    <t>PR</t>
  </si>
  <si>
    <t>FPR</t>
  </si>
  <si>
    <t>[0.         0.14721724 1.        ]</t>
  </si>
  <si>
    <t>[0.         0.16337522 1.        ]</t>
  </si>
  <si>
    <t>TPR</t>
  </si>
  <si>
    <t>[0.         0.31055901 1.        ]</t>
  </si>
  <si>
    <t>[0.         0.27950311 1.        ]</t>
  </si>
  <si>
    <t>Dataset 2</t>
  </si>
  <si>
    <t>[0.        0.1561939 1.       ]</t>
  </si>
  <si>
    <t>[0.         0.18312388 1.        ]</t>
  </si>
  <si>
    <t>[0.         0.32298137 1.        ]</t>
  </si>
  <si>
    <t>[0.         0.32919255 1.        ]</t>
  </si>
  <si>
    <t>Dataset 3</t>
  </si>
  <si>
    <t>[0.         0.11669659 1.        ]</t>
  </si>
  <si>
    <t>[0.        0.1005386 1.       ]</t>
  </si>
  <si>
    <t>[0.        0.2173913 1.       ]</t>
  </si>
  <si>
    <t>Dataset 4</t>
  </si>
  <si>
    <t>[0.         0.15260323 1.        ]</t>
  </si>
  <si>
    <t>[0.         0.12387792 1.        ]</t>
  </si>
  <si>
    <t>[0.         0.29192547 1.        ]</t>
  </si>
  <si>
    <t>Dataset 5</t>
  </si>
  <si>
    <t>Dataset 6</t>
  </si>
  <si>
    <t>Dataset 7</t>
  </si>
  <si>
    <t>Dataset 8</t>
  </si>
  <si>
    <t>Dataset 9</t>
  </si>
  <si>
    <t>[0.         0.08258528 1.        ]</t>
  </si>
  <si>
    <t>[0.         0.10233393 1.        ]</t>
  </si>
  <si>
    <t>[0.         0.20496894 1.        ]</t>
  </si>
  <si>
    <t>[0.        0.1863354 1.       ]</t>
  </si>
  <si>
    <t>Dataset 10</t>
  </si>
  <si>
    <t>[0.         0.14003591 1.        ]</t>
  </si>
  <si>
    <t>[0.         0.13285458 1.        ]</t>
  </si>
  <si>
    <t>[0.         0.25465839 1.        ]</t>
  </si>
  <si>
    <t>[0.         0.30434783 1.        ]</t>
  </si>
  <si>
    <t>Dataset 11</t>
  </si>
  <si>
    <t>[0.         0.11131059 1.        ]</t>
  </si>
  <si>
    <t>[0.         0.12746858 1.        ]</t>
  </si>
  <si>
    <t>[0.         0.22981366 1.        ]</t>
  </si>
  <si>
    <t>[0.         0.24223602 1.        ]</t>
  </si>
  <si>
    <t>Dataset 12</t>
  </si>
  <si>
    <t>[0.        0.0951526 1.       ]</t>
  </si>
  <si>
    <t>[0.         0.09694794 1.        ]</t>
  </si>
  <si>
    <t>[0.        0.2484472 1.       ]</t>
  </si>
  <si>
    <t>5-low</t>
  </si>
  <si>
    <t>3-high</t>
  </si>
  <si>
    <t>3-low</t>
  </si>
  <si>
    <t>5 high</t>
  </si>
  <si>
    <t xml:space="preserve">DATASET </t>
  </si>
  <si>
    <t xml:space="preserve"> majority vote </t>
  </si>
  <si>
    <t xml:space="preserve"> weighted </t>
  </si>
  <si>
    <t xml:space="preserve"> EM </t>
  </si>
  <si>
    <t xml:space="preserve"> baseline</t>
  </si>
  <si>
    <t>MV</t>
  </si>
  <si>
    <t>WM</t>
  </si>
  <si>
    <t xml:space="preserve">EM </t>
  </si>
  <si>
    <t>Medaboost</t>
  </si>
  <si>
    <t>Adaboost</t>
  </si>
  <si>
    <t xml:space="preserve"> EM</t>
  </si>
  <si>
    <t>dataset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</si>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</sst>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4"/>
      <color rgb="FF000000"/>
      <name val="Courier New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sz val="10"/>
      <color rgb="FF000000"/>
      <name val="Courier New"/>
      <family val="1"/>
    </font>
    <font>
      <i/>
      <sz val="10"/>
      <color rgb="FF007979"/>
      <name val="Inherit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DF8A"/>
      <color rgb="FF1F78B4"/>
      <color rgb="FF9BD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Sheet1!$O$15</c:f>
              <c:strCache>
                <c:ptCount val="1"/>
                <c:pt idx="0">
                  <c:v>new method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Sheet1!$N$16:$N$27</c:f>
              <c:strCache>
                <c:ptCount val="12"/>
                <c:pt idx="0">
                  <c:v>accuracy </c:v>
                </c:pt>
                <c:pt idx="1">
                  <c:v>accuracy </c:v>
                </c:pt>
                <c:pt idx="2">
                  <c:v>accuracy </c:v>
                </c:pt>
                <c:pt idx="3">
                  <c:v>accuracy </c:v>
                </c:pt>
                <c:pt idx="4">
                  <c:v>accuracy </c:v>
                </c:pt>
                <c:pt idx="5">
                  <c:v>accuracy </c:v>
                </c:pt>
                <c:pt idx="6">
                  <c:v>accuracy </c:v>
                </c:pt>
                <c:pt idx="7">
                  <c:v>accuracy </c:v>
                </c:pt>
                <c:pt idx="8">
                  <c:v>accuracy </c:v>
                </c:pt>
                <c:pt idx="9">
                  <c:v>accuracy </c:v>
                </c:pt>
                <c:pt idx="10">
                  <c:v>accuracy </c:v>
                </c:pt>
                <c:pt idx="11">
                  <c:v>accuracy </c:v>
                </c:pt>
              </c:strCache>
            </c:strRef>
          </c:xVal>
          <c:yVal>
            <c:numRef>
              <c:f>Sheet1!$O$16:$O$27</c:f>
              <c:numCache>
                <c:formatCode>General</c:formatCode>
                <c:ptCount val="12"/>
                <c:pt idx="0">
                  <c:v>0.72632311977715902</c:v>
                </c:pt>
                <c:pt idx="1">
                  <c:v>0.73969359331476303</c:v>
                </c:pt>
                <c:pt idx="2">
                  <c:v>0.74958217270195004</c:v>
                </c:pt>
                <c:pt idx="3">
                  <c:v>0.74331476323119805</c:v>
                </c:pt>
                <c:pt idx="4">
                  <c:v>0.72632311977715902</c:v>
                </c:pt>
                <c:pt idx="5">
                  <c:v>0.73969359331476303</c:v>
                </c:pt>
                <c:pt idx="6">
                  <c:v>0.74958217270195004</c:v>
                </c:pt>
                <c:pt idx="7">
                  <c:v>0.74331476323119805</c:v>
                </c:pt>
                <c:pt idx="8">
                  <c:v>0.75529247910863495</c:v>
                </c:pt>
                <c:pt idx="9">
                  <c:v>0.74206128133704696</c:v>
                </c:pt>
                <c:pt idx="10">
                  <c:v>0.75013927576601702</c:v>
                </c:pt>
                <c:pt idx="11">
                  <c:v>0.76323119777158799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B-0244-84B8-71C6C9D2BA50}"/>
            </c:ext>
          </c:extLst>
        </c:ser>
        <c:ser>
          <c:idx val="1"/>
          <c:order val="1"/>
          <c:tx>
            <c:strRef>
              <c:f>Sheet1!$P$15</c:f>
              <c:strCache>
                <c:ptCount val="1"/>
                <c:pt idx="0">
                  <c:v> 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Sheet1!$N$16:$N$27</c:f>
              <c:strCache>
                <c:ptCount val="12"/>
                <c:pt idx="0">
                  <c:v>accuracy </c:v>
                </c:pt>
                <c:pt idx="1">
                  <c:v>accuracy </c:v>
                </c:pt>
                <c:pt idx="2">
                  <c:v>accuracy </c:v>
                </c:pt>
                <c:pt idx="3">
                  <c:v>accuracy </c:v>
                </c:pt>
                <c:pt idx="4">
                  <c:v>accuracy </c:v>
                </c:pt>
                <c:pt idx="5">
                  <c:v>accuracy </c:v>
                </c:pt>
                <c:pt idx="6">
                  <c:v>accuracy </c:v>
                </c:pt>
                <c:pt idx="7">
                  <c:v>accuracy </c:v>
                </c:pt>
                <c:pt idx="8">
                  <c:v>accuracy </c:v>
                </c:pt>
                <c:pt idx="9">
                  <c:v>accuracy </c:v>
                </c:pt>
                <c:pt idx="10">
                  <c:v>accuracy </c:v>
                </c:pt>
                <c:pt idx="11">
                  <c:v>accuracy </c:v>
                </c:pt>
              </c:strCache>
            </c:strRef>
          </c:xVal>
          <c:yVal>
            <c:numRef>
              <c:f>Sheet1!$P$16:$P$27</c:f>
              <c:numCache>
                <c:formatCode>General</c:formatCode>
                <c:ptCount val="12"/>
                <c:pt idx="0">
                  <c:v>0.725487465181059</c:v>
                </c:pt>
                <c:pt idx="1">
                  <c:v>0.73830083565459603</c:v>
                </c:pt>
                <c:pt idx="2">
                  <c:v>0.74637883008356598</c:v>
                </c:pt>
                <c:pt idx="3">
                  <c:v>0.74247910863509803</c:v>
                </c:pt>
                <c:pt idx="4">
                  <c:v>0.725487465181059</c:v>
                </c:pt>
                <c:pt idx="5">
                  <c:v>0.73830083565459603</c:v>
                </c:pt>
                <c:pt idx="6">
                  <c:v>0.74637883008356598</c:v>
                </c:pt>
                <c:pt idx="7">
                  <c:v>0.74247910863509803</c:v>
                </c:pt>
                <c:pt idx="8">
                  <c:v>0.74944289693593302</c:v>
                </c:pt>
                <c:pt idx="9">
                  <c:v>0.73802228412256299</c:v>
                </c:pt>
                <c:pt idx="10">
                  <c:v>0.75111420612813395</c:v>
                </c:pt>
                <c:pt idx="11">
                  <c:v>0.75933147632312004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AB-0244-84B8-71C6C9D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340688"/>
        <c:axId val="1467337392"/>
      </c:scatterChart>
      <c:valAx>
        <c:axId val="13883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37392"/>
        <c:crosses val="autoZero"/>
        <c:crossBetween val="midCat"/>
      </c:valAx>
      <c:valAx>
        <c:axId val="14673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4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Sheet1!$O$30</c:f>
              <c:strCache>
                <c:ptCount val="1"/>
                <c:pt idx="0">
                  <c:v>new method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Sheet1!$N$31:$N$42</c:f>
              <c:strCache>
                <c:ptCount val="12"/>
                <c:pt idx="0">
                  <c:v>AUC area</c:v>
                </c:pt>
                <c:pt idx="1">
                  <c:v>AUC area</c:v>
                </c:pt>
                <c:pt idx="2">
                  <c:v>AUC area</c:v>
                </c:pt>
                <c:pt idx="3">
                  <c:v>AUC area</c:v>
                </c:pt>
                <c:pt idx="4">
                  <c:v>AUC area</c:v>
                </c:pt>
                <c:pt idx="5">
                  <c:v>AUC area</c:v>
                </c:pt>
                <c:pt idx="6">
                  <c:v>AUC area</c:v>
                </c:pt>
                <c:pt idx="7">
                  <c:v>AUC area</c:v>
                </c:pt>
                <c:pt idx="8">
                  <c:v>AUC area</c:v>
                </c:pt>
                <c:pt idx="9">
                  <c:v>AUC area</c:v>
                </c:pt>
                <c:pt idx="10">
                  <c:v>AUC area</c:v>
                </c:pt>
                <c:pt idx="11">
                  <c:v>AUC area</c:v>
                </c:pt>
              </c:strCache>
            </c:strRef>
          </c:xVal>
          <c:yVal>
            <c:numRef>
              <c:f>Sheet1!$O$31:$O$42</c:f>
              <c:numCache>
                <c:formatCode>General</c:formatCode>
                <c:ptCount val="12"/>
                <c:pt idx="0">
                  <c:v>0.57739235740581496</c:v>
                </c:pt>
                <c:pt idx="1">
                  <c:v>0.61897120089063495</c:v>
                </c:pt>
                <c:pt idx="2">
                  <c:v>0.58825933173340905</c:v>
                </c:pt>
                <c:pt idx="3">
                  <c:v>0.598039519105242</c:v>
                </c:pt>
                <c:pt idx="4">
                  <c:v>0.57739235740581496</c:v>
                </c:pt>
                <c:pt idx="5">
                  <c:v>0.61897120089063495</c:v>
                </c:pt>
                <c:pt idx="6">
                  <c:v>0.58825933173340905</c:v>
                </c:pt>
                <c:pt idx="7">
                  <c:v>0.598039519105242</c:v>
                </c:pt>
                <c:pt idx="8">
                  <c:v>0.58323871782602599</c:v>
                </c:pt>
                <c:pt idx="9">
                  <c:v>0.59418488480238796</c:v>
                </c:pt>
                <c:pt idx="10">
                  <c:v>0.59340441972486802</c:v>
                </c:pt>
                <c:pt idx="11">
                  <c:v>0.60853332806746296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2-A344-8642-AF39FF6DBF9B}"/>
            </c:ext>
          </c:extLst>
        </c:ser>
        <c:ser>
          <c:idx val="1"/>
          <c:order val="1"/>
          <c:tx>
            <c:strRef>
              <c:f>Sheet1!$P$30</c:f>
              <c:strCache>
                <c:ptCount val="1"/>
                <c:pt idx="0">
                  <c:v> 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Sheet1!$N$31:$N$42</c:f>
              <c:strCache>
                <c:ptCount val="12"/>
                <c:pt idx="0">
                  <c:v>AUC area</c:v>
                </c:pt>
                <c:pt idx="1">
                  <c:v>AUC area</c:v>
                </c:pt>
                <c:pt idx="2">
                  <c:v>AUC area</c:v>
                </c:pt>
                <c:pt idx="3">
                  <c:v>AUC area</c:v>
                </c:pt>
                <c:pt idx="4">
                  <c:v>AUC area</c:v>
                </c:pt>
                <c:pt idx="5">
                  <c:v>AUC area</c:v>
                </c:pt>
                <c:pt idx="6">
                  <c:v>AUC area</c:v>
                </c:pt>
                <c:pt idx="7">
                  <c:v>AUC area</c:v>
                </c:pt>
                <c:pt idx="8">
                  <c:v>AUC area</c:v>
                </c:pt>
                <c:pt idx="9">
                  <c:v>AUC area</c:v>
                </c:pt>
                <c:pt idx="10">
                  <c:v>AUC area</c:v>
                </c:pt>
                <c:pt idx="11">
                  <c:v>AUC area</c:v>
                </c:pt>
              </c:strCache>
            </c:strRef>
          </c:xVal>
          <c:yVal>
            <c:numRef>
              <c:f>Sheet1!$P$31:$P$42</c:f>
              <c:numCache>
                <c:formatCode>General</c:formatCode>
                <c:ptCount val="12"/>
                <c:pt idx="0">
                  <c:v>0.58629032487365595</c:v>
                </c:pt>
                <c:pt idx="1">
                  <c:v>0.623655319717211</c:v>
                </c:pt>
                <c:pt idx="2">
                  <c:v>0.58396214037349803</c:v>
                </c:pt>
                <c:pt idx="3">
                  <c:v>0.59661550979955902</c:v>
                </c:pt>
                <c:pt idx="4">
                  <c:v>0.58629032487365595</c:v>
                </c:pt>
                <c:pt idx="5">
                  <c:v>0.623655319717211</c:v>
                </c:pt>
                <c:pt idx="6">
                  <c:v>0.58396214037349803</c:v>
                </c:pt>
                <c:pt idx="7">
                  <c:v>0.59661550979955902</c:v>
                </c:pt>
                <c:pt idx="8">
                  <c:v>0.57320675925605202</c:v>
                </c:pt>
                <c:pt idx="9">
                  <c:v>0.58923963112546296</c:v>
                </c:pt>
                <c:pt idx="10">
                  <c:v>0.58850072944916898</c:v>
                </c:pt>
                <c:pt idx="11">
                  <c:v>0.60382178424478195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D2-A344-8642-AF39FF6D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77024"/>
        <c:axId val="1461765472"/>
      </c:scatterChart>
      <c:valAx>
        <c:axId val="14662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65472"/>
        <c:crosses val="autoZero"/>
        <c:crossBetween val="midCat"/>
      </c:valAx>
      <c:valAx>
        <c:axId val="14617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Five Nurses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 majority vote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0.47799999999999998</c:v>
                </c:pt>
                <c:pt idx="2">
                  <c:v>0.48199999999999998</c:v>
                </c:pt>
                <c:pt idx="3">
                  <c:v>0.48699999999999999</c:v>
                </c:pt>
                <c:pt idx="4">
                  <c:v>0.52700000000000002</c:v>
                </c:pt>
                <c:pt idx="5">
                  <c:v>0.55000000000000004</c:v>
                </c:pt>
                <c:pt idx="6">
                  <c:v>0.55400000000000005</c:v>
                </c:pt>
                <c:pt idx="7">
                  <c:v>0.59399999999999997</c:v>
                </c:pt>
                <c:pt idx="8">
                  <c:v>0.628</c:v>
                </c:pt>
                <c:pt idx="9">
                  <c:v>0.64100000000000001</c:v>
                </c:pt>
                <c:pt idx="10">
                  <c:v>0.64600000000000002</c:v>
                </c:pt>
                <c:pt idx="11">
                  <c:v>0.68100000000000005</c:v>
                </c:pt>
                <c:pt idx="12">
                  <c:v>0.69299999999999995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0.73399999999999999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83.072100313479623</c:v>
                </c:pt>
                <c:pt idx="1">
                  <c:v>83.699059561128536</c:v>
                </c:pt>
                <c:pt idx="2">
                  <c:v>84.56983629397422</c:v>
                </c:pt>
                <c:pt idx="3">
                  <c:v>84.291187739463595</c:v>
                </c:pt>
                <c:pt idx="4">
                  <c:v>86.415882967607104</c:v>
                </c:pt>
                <c:pt idx="5">
                  <c:v>88.052943225357012</c:v>
                </c:pt>
                <c:pt idx="6">
                  <c:v>88.227098571926149</c:v>
                </c:pt>
                <c:pt idx="7">
                  <c:v>90.142807384186696</c:v>
                </c:pt>
                <c:pt idx="8">
                  <c:v>92.058516196447229</c:v>
                </c:pt>
                <c:pt idx="9">
                  <c:v>92.894461859979103</c:v>
                </c:pt>
                <c:pt idx="10">
                  <c:v>93.06861720654824</c:v>
                </c:pt>
                <c:pt idx="11">
                  <c:v>94.984326018808773</c:v>
                </c:pt>
                <c:pt idx="12">
                  <c:v>95.402298850574724</c:v>
                </c:pt>
                <c:pt idx="13">
                  <c:v>96.133751306165109</c:v>
                </c:pt>
                <c:pt idx="14">
                  <c:v>96.273075583420407</c:v>
                </c:pt>
                <c:pt idx="15">
                  <c:v>96.447230929989544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3-D84E-A2C0-442DC9F6EFF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 weighted </c:v>
                </c:pt>
              </c:strCache>
            </c:strRef>
          </c:tx>
          <c:spPr>
            <a:ln w="31750" cap="sq" cmpd="sng">
              <a:solidFill>
                <a:schemeClr val="accent2"/>
              </a:solidFill>
              <a:prstDash val="sysDot"/>
              <a:round/>
              <a:headEnd type="none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0.47799999999999998</c:v>
                </c:pt>
                <c:pt idx="2">
                  <c:v>0.48199999999999998</c:v>
                </c:pt>
                <c:pt idx="3">
                  <c:v>0.48699999999999999</c:v>
                </c:pt>
                <c:pt idx="4">
                  <c:v>0.52700000000000002</c:v>
                </c:pt>
                <c:pt idx="5">
                  <c:v>0.55000000000000004</c:v>
                </c:pt>
                <c:pt idx="6">
                  <c:v>0.55400000000000005</c:v>
                </c:pt>
                <c:pt idx="7">
                  <c:v>0.59399999999999997</c:v>
                </c:pt>
                <c:pt idx="8">
                  <c:v>0.628</c:v>
                </c:pt>
                <c:pt idx="9">
                  <c:v>0.64100000000000001</c:v>
                </c:pt>
                <c:pt idx="10">
                  <c:v>0.64600000000000002</c:v>
                </c:pt>
                <c:pt idx="11">
                  <c:v>0.68100000000000005</c:v>
                </c:pt>
                <c:pt idx="12">
                  <c:v>0.69299999999999995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0.73399999999999999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82.584465343086038</c:v>
                </c:pt>
                <c:pt idx="1">
                  <c:v>83.977708115639146</c:v>
                </c:pt>
                <c:pt idx="2">
                  <c:v>80.982236154649939</c:v>
                </c:pt>
                <c:pt idx="3">
                  <c:v>80.320445837687217</c:v>
                </c:pt>
                <c:pt idx="4">
                  <c:v>83.524904214559385</c:v>
                </c:pt>
                <c:pt idx="5">
                  <c:v>81.713688610240325</c:v>
                </c:pt>
                <c:pt idx="6">
                  <c:v>86.241727621037967</c:v>
                </c:pt>
                <c:pt idx="7">
                  <c:v>87.948450017415539</c:v>
                </c:pt>
                <c:pt idx="8">
                  <c:v>88.296760710553812</c:v>
                </c:pt>
                <c:pt idx="9">
                  <c:v>89.968652037617559</c:v>
                </c:pt>
                <c:pt idx="10">
                  <c:v>90.839428770463243</c:v>
                </c:pt>
                <c:pt idx="11">
                  <c:v>92.51132009752699</c:v>
                </c:pt>
                <c:pt idx="12">
                  <c:v>91.675374433995131</c:v>
                </c:pt>
                <c:pt idx="13">
                  <c:v>91.849529780564268</c:v>
                </c:pt>
                <c:pt idx="14">
                  <c:v>86.555207244862416</c:v>
                </c:pt>
                <c:pt idx="15">
                  <c:v>90.421455938697321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53-D84E-A2C0-442DC9F6EFF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 EM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0.47799999999999998</c:v>
                </c:pt>
                <c:pt idx="2">
                  <c:v>0.48199999999999998</c:v>
                </c:pt>
                <c:pt idx="3">
                  <c:v>0.48699999999999999</c:v>
                </c:pt>
                <c:pt idx="4">
                  <c:v>0.52700000000000002</c:v>
                </c:pt>
                <c:pt idx="5">
                  <c:v>0.55000000000000004</c:v>
                </c:pt>
                <c:pt idx="6">
                  <c:v>0.55400000000000005</c:v>
                </c:pt>
                <c:pt idx="7">
                  <c:v>0.59399999999999997</c:v>
                </c:pt>
                <c:pt idx="8">
                  <c:v>0.628</c:v>
                </c:pt>
                <c:pt idx="9">
                  <c:v>0.64100000000000001</c:v>
                </c:pt>
                <c:pt idx="10">
                  <c:v>0.64600000000000002</c:v>
                </c:pt>
                <c:pt idx="11">
                  <c:v>0.68100000000000005</c:v>
                </c:pt>
                <c:pt idx="12">
                  <c:v>0.69299999999999995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0.73399999999999999</c:v>
                </c:pt>
              </c:numCache>
            </c:numRef>
          </c:xVal>
          <c:yVal>
            <c:numRef>
              <c:f>Sheet2!$D$2:$D$17</c:f>
              <c:numCache>
                <c:formatCode>General</c:formatCode>
                <c:ptCount val="16"/>
                <c:pt idx="0">
                  <c:v>95.750609543712997</c:v>
                </c:pt>
                <c:pt idx="1">
                  <c:v>96.41239986067572</c:v>
                </c:pt>
                <c:pt idx="2">
                  <c:v>96.203413444792744</c:v>
                </c:pt>
                <c:pt idx="3">
                  <c:v>96.691048415186344</c:v>
                </c:pt>
                <c:pt idx="4">
                  <c:v>96.934865900383144</c:v>
                </c:pt>
                <c:pt idx="5">
                  <c:v>97.213514454893769</c:v>
                </c:pt>
                <c:pt idx="6">
                  <c:v>97.492163009404393</c:v>
                </c:pt>
                <c:pt idx="7">
                  <c:v>97.840473702542667</c:v>
                </c:pt>
                <c:pt idx="8">
                  <c:v>98.362939742250092</c:v>
                </c:pt>
                <c:pt idx="9">
                  <c:v>98.119122257053291</c:v>
                </c:pt>
                <c:pt idx="10">
                  <c:v>98.258446534308604</c:v>
                </c:pt>
                <c:pt idx="11">
                  <c:v>98.641588296760702</c:v>
                </c:pt>
                <c:pt idx="12">
                  <c:v>98.815743643329839</c:v>
                </c:pt>
                <c:pt idx="13">
                  <c:v>99.268547544409614</c:v>
                </c:pt>
                <c:pt idx="14">
                  <c:v>99.303378613723439</c:v>
                </c:pt>
                <c:pt idx="15">
                  <c:v>99.338209683037277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53-D84E-A2C0-442DC9F6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74000"/>
        <c:axId val="1389869456"/>
      </c:scatterChart>
      <c:valAx>
        <c:axId val="1467874000"/>
        <c:scaling>
          <c:orientation val="minMax"/>
          <c:max val="0.75000000000000011"/>
          <c:min val="0.43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</a:t>
                </a:r>
                <a:r>
                  <a:rPr lang="en-US" sz="1400" baseline="0"/>
                  <a:t> reliability of the annotators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69456"/>
        <c:crosses val="autoZero"/>
        <c:crossBetween val="midCat"/>
      </c:valAx>
      <c:valAx>
        <c:axId val="138986945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1.1692433241766222E-2"/>
              <c:y val="0.34659787281108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Three Nurses</a:t>
            </a:r>
          </a:p>
        </c:rich>
      </c:tx>
      <c:layout>
        <c:manualLayout>
          <c:xMode val="edge"/>
          <c:yMode val="edge"/>
          <c:x val="0.33541114437866848"/>
          <c:y val="2.2903321960678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 majority vote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Sheet2!$A$35:$A$50</c:f>
              <c:numCache>
                <c:formatCode>General</c:formatCode>
                <c:ptCount val="16"/>
                <c:pt idx="0">
                  <c:v>0.442</c:v>
                </c:pt>
                <c:pt idx="1">
                  <c:v>0.45600000000000002</c:v>
                </c:pt>
                <c:pt idx="2">
                  <c:v>0.47399999999999998</c:v>
                </c:pt>
                <c:pt idx="3">
                  <c:v>0.497</c:v>
                </c:pt>
                <c:pt idx="4">
                  <c:v>0.54600000000000004</c:v>
                </c:pt>
                <c:pt idx="5">
                  <c:v>0.57399999999999995</c:v>
                </c:pt>
                <c:pt idx="6">
                  <c:v>0.58099999999999996</c:v>
                </c:pt>
                <c:pt idx="7">
                  <c:v>0.58599999999999997</c:v>
                </c:pt>
                <c:pt idx="8">
                  <c:v>0.61599999999999999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0.67200000000000004</c:v>
                </c:pt>
                <c:pt idx="12">
                  <c:v>0.68899999999999995</c:v>
                </c:pt>
                <c:pt idx="13">
                  <c:v>0.69899999999999995</c:v>
                </c:pt>
                <c:pt idx="14">
                  <c:v>0.72299999999999998</c:v>
                </c:pt>
                <c:pt idx="15">
                  <c:v>0.73599999999999999</c:v>
                </c:pt>
              </c:numCache>
            </c:numRef>
          </c:xVal>
          <c:yVal>
            <c:numRef>
              <c:f>Sheet2!$B$35:$B$50</c:f>
              <c:numCache>
                <c:formatCode>General</c:formatCode>
                <c:ptCount val="16"/>
                <c:pt idx="0">
                  <c:v>82.758620689655174</c:v>
                </c:pt>
                <c:pt idx="1">
                  <c:v>83.524904214559385</c:v>
                </c:pt>
                <c:pt idx="2">
                  <c:v>83.699059561128536</c:v>
                </c:pt>
                <c:pt idx="3">
                  <c:v>84.952978056426332</c:v>
                </c:pt>
                <c:pt idx="4">
                  <c:v>87.112504353883665</c:v>
                </c:pt>
                <c:pt idx="5">
                  <c:v>88.819226750261237</c:v>
                </c:pt>
                <c:pt idx="6">
                  <c:v>88.819226750261237</c:v>
                </c:pt>
                <c:pt idx="7">
                  <c:v>89.376523859282472</c:v>
                </c:pt>
                <c:pt idx="8">
                  <c:v>90.73493556252177</c:v>
                </c:pt>
                <c:pt idx="9">
                  <c:v>91.361894810170668</c:v>
                </c:pt>
                <c:pt idx="10">
                  <c:v>91.396725879484492</c:v>
                </c:pt>
                <c:pt idx="11">
                  <c:v>92.371995820271678</c:v>
                </c:pt>
                <c:pt idx="12">
                  <c:v>92.998955067920591</c:v>
                </c:pt>
                <c:pt idx="13">
                  <c:v>93.730407523510976</c:v>
                </c:pt>
                <c:pt idx="14">
                  <c:v>94.252873563218387</c:v>
                </c:pt>
                <c:pt idx="15">
                  <c:v>94.984326018808773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4-414C-92D9-C2C9276419D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 weighted </c:v>
                </c:pt>
              </c:strCache>
            </c:strRef>
          </c:tx>
          <c:spPr>
            <a:ln w="31750" cap="sq" cmpd="sng">
              <a:solidFill>
                <a:schemeClr val="accent2"/>
              </a:solidFill>
              <a:prstDash val="sysDot"/>
              <a:round/>
              <a:headEnd type="none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Sheet2!$A$35:$A$50</c:f>
              <c:numCache>
                <c:formatCode>General</c:formatCode>
                <c:ptCount val="16"/>
                <c:pt idx="0">
                  <c:v>0.442</c:v>
                </c:pt>
                <c:pt idx="1">
                  <c:v>0.45600000000000002</c:v>
                </c:pt>
                <c:pt idx="2">
                  <c:v>0.47399999999999998</c:v>
                </c:pt>
                <c:pt idx="3">
                  <c:v>0.497</c:v>
                </c:pt>
                <c:pt idx="4">
                  <c:v>0.54600000000000004</c:v>
                </c:pt>
                <c:pt idx="5">
                  <c:v>0.57399999999999995</c:v>
                </c:pt>
                <c:pt idx="6">
                  <c:v>0.58099999999999996</c:v>
                </c:pt>
                <c:pt idx="7">
                  <c:v>0.58599999999999997</c:v>
                </c:pt>
                <c:pt idx="8">
                  <c:v>0.61599999999999999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0.67200000000000004</c:v>
                </c:pt>
                <c:pt idx="12">
                  <c:v>0.68899999999999995</c:v>
                </c:pt>
                <c:pt idx="13">
                  <c:v>0.69899999999999995</c:v>
                </c:pt>
                <c:pt idx="14">
                  <c:v>0.72299999999999998</c:v>
                </c:pt>
                <c:pt idx="15">
                  <c:v>0.73599999999999999</c:v>
                </c:pt>
              </c:numCache>
            </c:numRef>
          </c:xVal>
          <c:yVal>
            <c:numRef>
              <c:f>Sheet2!$C$35:$C$50</c:f>
              <c:numCache>
                <c:formatCode>General</c:formatCode>
                <c:ptCount val="16"/>
                <c:pt idx="0">
                  <c:v>81.260884709160578</c:v>
                </c:pt>
                <c:pt idx="1">
                  <c:v>84.918146987112507</c:v>
                </c:pt>
                <c:pt idx="2">
                  <c:v>82.375478927203076</c:v>
                </c:pt>
                <c:pt idx="3">
                  <c:v>85.754092650644381</c:v>
                </c:pt>
                <c:pt idx="4">
                  <c:v>85.127133402995469</c:v>
                </c:pt>
                <c:pt idx="5">
                  <c:v>89.237199582027174</c:v>
                </c:pt>
                <c:pt idx="6">
                  <c:v>89.237199582027174</c:v>
                </c:pt>
                <c:pt idx="7">
                  <c:v>84.848484848484844</c:v>
                </c:pt>
                <c:pt idx="8">
                  <c:v>85.754092650644381</c:v>
                </c:pt>
                <c:pt idx="9">
                  <c:v>89.481017067223974</c:v>
                </c:pt>
                <c:pt idx="10">
                  <c:v>87.07767328456984</c:v>
                </c:pt>
                <c:pt idx="11">
                  <c:v>91.257401602229194</c:v>
                </c:pt>
                <c:pt idx="12">
                  <c:v>90.560780215952633</c:v>
                </c:pt>
                <c:pt idx="13">
                  <c:v>89.550679205851623</c:v>
                </c:pt>
                <c:pt idx="14">
                  <c:v>92.058516196447229</c:v>
                </c:pt>
                <c:pt idx="15">
                  <c:v>90.421455938697321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4-414C-92D9-C2C9276419D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 EM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Sheet2!$A$35:$A$50</c:f>
              <c:numCache>
                <c:formatCode>General</c:formatCode>
                <c:ptCount val="16"/>
                <c:pt idx="0">
                  <c:v>0.442</c:v>
                </c:pt>
                <c:pt idx="1">
                  <c:v>0.45600000000000002</c:v>
                </c:pt>
                <c:pt idx="2">
                  <c:v>0.47399999999999998</c:v>
                </c:pt>
                <c:pt idx="3">
                  <c:v>0.497</c:v>
                </c:pt>
                <c:pt idx="4">
                  <c:v>0.54600000000000004</c:v>
                </c:pt>
                <c:pt idx="5">
                  <c:v>0.57399999999999995</c:v>
                </c:pt>
                <c:pt idx="6">
                  <c:v>0.58099999999999996</c:v>
                </c:pt>
                <c:pt idx="7">
                  <c:v>0.58599999999999997</c:v>
                </c:pt>
                <c:pt idx="8">
                  <c:v>0.61599999999999999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0.67200000000000004</c:v>
                </c:pt>
                <c:pt idx="12">
                  <c:v>0.68899999999999995</c:v>
                </c:pt>
                <c:pt idx="13">
                  <c:v>0.69899999999999995</c:v>
                </c:pt>
                <c:pt idx="14">
                  <c:v>0.72299999999999998</c:v>
                </c:pt>
                <c:pt idx="15">
                  <c:v>0.73599999999999999</c:v>
                </c:pt>
              </c:numCache>
            </c:numRef>
          </c:xVal>
          <c:yVal>
            <c:numRef>
              <c:f>Sheet2!$D$35:$D$50</c:f>
              <c:numCache>
                <c:formatCode>General</c:formatCode>
                <c:ptCount val="16"/>
                <c:pt idx="0">
                  <c:v>93.242772553117376</c:v>
                </c:pt>
                <c:pt idx="1">
                  <c:v>93.382096830372703</c:v>
                </c:pt>
                <c:pt idx="2">
                  <c:v>94.461859979101362</c:v>
                </c:pt>
                <c:pt idx="3">
                  <c:v>95.193312434691748</c:v>
                </c:pt>
                <c:pt idx="4">
                  <c:v>95.820271682340646</c:v>
                </c:pt>
                <c:pt idx="5">
                  <c:v>96.238244514106583</c:v>
                </c:pt>
                <c:pt idx="6">
                  <c:v>96.238244514106583</c:v>
                </c:pt>
                <c:pt idx="7">
                  <c:v>97.004528039010793</c:v>
                </c:pt>
                <c:pt idx="8">
                  <c:v>97.039359108324632</c:v>
                </c:pt>
                <c:pt idx="9">
                  <c:v>97.561825148032042</c:v>
                </c:pt>
                <c:pt idx="10">
                  <c:v>97.875304771856491</c:v>
                </c:pt>
                <c:pt idx="11">
                  <c:v>98.049460118425628</c:v>
                </c:pt>
                <c:pt idx="12">
                  <c:v>98.153953326367116</c:v>
                </c:pt>
                <c:pt idx="13">
                  <c:v>98.119122257053291</c:v>
                </c:pt>
                <c:pt idx="14">
                  <c:v>98.432601880877741</c:v>
                </c:pt>
                <c:pt idx="15">
                  <c:v>98.780912574016028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4-414C-92D9-C2C92764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74000"/>
        <c:axId val="1389869456"/>
      </c:scatterChart>
      <c:valAx>
        <c:axId val="1467874000"/>
        <c:scaling>
          <c:orientation val="minMax"/>
          <c:max val="0.75000000000000011"/>
          <c:min val="0.43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</a:t>
                </a:r>
                <a:r>
                  <a:rPr lang="en-US" sz="1400" baseline="0"/>
                  <a:t> reliability of the annotators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69456"/>
        <c:crosses val="autoZero"/>
        <c:crossBetween val="midCat"/>
      </c:valAx>
      <c:valAx>
        <c:axId val="138986945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1.1692433241766222E-2"/>
              <c:y val="0.34659787281108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22536190878302"/>
          <c:y val="0.12140692865421988"/>
          <c:w val="0.16065835892638253"/>
          <c:h val="0.20125682301296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Five Nurses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 majority vote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0.47799999999999998</c:v>
                </c:pt>
                <c:pt idx="2">
                  <c:v>0.48199999999999998</c:v>
                </c:pt>
                <c:pt idx="3">
                  <c:v>0.48699999999999999</c:v>
                </c:pt>
                <c:pt idx="4">
                  <c:v>0.52700000000000002</c:v>
                </c:pt>
                <c:pt idx="5">
                  <c:v>0.55000000000000004</c:v>
                </c:pt>
                <c:pt idx="6">
                  <c:v>0.55400000000000005</c:v>
                </c:pt>
                <c:pt idx="7">
                  <c:v>0.59399999999999997</c:v>
                </c:pt>
                <c:pt idx="8">
                  <c:v>0.628</c:v>
                </c:pt>
                <c:pt idx="9">
                  <c:v>0.64100000000000001</c:v>
                </c:pt>
                <c:pt idx="10">
                  <c:v>0.64600000000000002</c:v>
                </c:pt>
                <c:pt idx="11">
                  <c:v>0.68100000000000005</c:v>
                </c:pt>
                <c:pt idx="12">
                  <c:v>0.69299999999999995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0.73399999999999999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83.072100313479623</c:v>
                </c:pt>
                <c:pt idx="1">
                  <c:v>83.699059561128536</c:v>
                </c:pt>
                <c:pt idx="2">
                  <c:v>84.56983629397422</c:v>
                </c:pt>
                <c:pt idx="3">
                  <c:v>84.291187739463595</c:v>
                </c:pt>
                <c:pt idx="4">
                  <c:v>86.415882967607104</c:v>
                </c:pt>
                <c:pt idx="5">
                  <c:v>88.052943225357012</c:v>
                </c:pt>
                <c:pt idx="6">
                  <c:v>88.227098571926149</c:v>
                </c:pt>
                <c:pt idx="7">
                  <c:v>90.142807384186696</c:v>
                </c:pt>
                <c:pt idx="8">
                  <c:v>92.058516196447229</c:v>
                </c:pt>
                <c:pt idx="9">
                  <c:v>92.894461859979103</c:v>
                </c:pt>
                <c:pt idx="10">
                  <c:v>93.06861720654824</c:v>
                </c:pt>
                <c:pt idx="11">
                  <c:v>94.984326018808773</c:v>
                </c:pt>
                <c:pt idx="12">
                  <c:v>95.402298850574724</c:v>
                </c:pt>
                <c:pt idx="13">
                  <c:v>96.133751306165109</c:v>
                </c:pt>
                <c:pt idx="14">
                  <c:v>96.273075583420407</c:v>
                </c:pt>
                <c:pt idx="15">
                  <c:v>96.447230929989544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0-D945-982C-E3D3DBF9A87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 weighted </c:v>
                </c:pt>
              </c:strCache>
            </c:strRef>
          </c:tx>
          <c:spPr>
            <a:ln w="31750" cap="sq" cmpd="sng">
              <a:solidFill>
                <a:schemeClr val="accent2"/>
              </a:solidFill>
              <a:prstDash val="sysDot"/>
              <a:round/>
              <a:headEnd type="none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0.47799999999999998</c:v>
                </c:pt>
                <c:pt idx="2">
                  <c:v>0.48199999999999998</c:v>
                </c:pt>
                <c:pt idx="3">
                  <c:v>0.48699999999999999</c:v>
                </c:pt>
                <c:pt idx="4">
                  <c:v>0.52700000000000002</c:v>
                </c:pt>
                <c:pt idx="5">
                  <c:v>0.55000000000000004</c:v>
                </c:pt>
                <c:pt idx="6">
                  <c:v>0.55400000000000005</c:v>
                </c:pt>
                <c:pt idx="7">
                  <c:v>0.59399999999999997</c:v>
                </c:pt>
                <c:pt idx="8">
                  <c:v>0.628</c:v>
                </c:pt>
                <c:pt idx="9">
                  <c:v>0.64100000000000001</c:v>
                </c:pt>
                <c:pt idx="10">
                  <c:v>0.64600000000000002</c:v>
                </c:pt>
                <c:pt idx="11">
                  <c:v>0.68100000000000005</c:v>
                </c:pt>
                <c:pt idx="12">
                  <c:v>0.69299999999999995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0.73399999999999999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82.584465343086038</c:v>
                </c:pt>
                <c:pt idx="1">
                  <c:v>83.977708115639146</c:v>
                </c:pt>
                <c:pt idx="2">
                  <c:v>80.982236154649939</c:v>
                </c:pt>
                <c:pt idx="3">
                  <c:v>80.320445837687217</c:v>
                </c:pt>
                <c:pt idx="4">
                  <c:v>83.524904214559385</c:v>
                </c:pt>
                <c:pt idx="5">
                  <c:v>81.713688610240325</c:v>
                </c:pt>
                <c:pt idx="6">
                  <c:v>86.241727621037967</c:v>
                </c:pt>
                <c:pt idx="7">
                  <c:v>87.948450017415539</c:v>
                </c:pt>
                <c:pt idx="8">
                  <c:v>88.296760710553812</c:v>
                </c:pt>
                <c:pt idx="9">
                  <c:v>89.968652037617559</c:v>
                </c:pt>
                <c:pt idx="10">
                  <c:v>90.839428770463243</c:v>
                </c:pt>
                <c:pt idx="11">
                  <c:v>92.51132009752699</c:v>
                </c:pt>
                <c:pt idx="12">
                  <c:v>91.675374433995131</c:v>
                </c:pt>
                <c:pt idx="13">
                  <c:v>91.849529780564268</c:v>
                </c:pt>
                <c:pt idx="14">
                  <c:v>86.555207244862416</c:v>
                </c:pt>
                <c:pt idx="15">
                  <c:v>90.421455938697321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0-D945-982C-E3D3DBF9A87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 EM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0.47799999999999998</c:v>
                </c:pt>
                <c:pt idx="2">
                  <c:v>0.48199999999999998</c:v>
                </c:pt>
                <c:pt idx="3">
                  <c:v>0.48699999999999999</c:v>
                </c:pt>
                <c:pt idx="4">
                  <c:v>0.52700000000000002</c:v>
                </c:pt>
                <c:pt idx="5">
                  <c:v>0.55000000000000004</c:v>
                </c:pt>
                <c:pt idx="6">
                  <c:v>0.55400000000000005</c:v>
                </c:pt>
                <c:pt idx="7">
                  <c:v>0.59399999999999997</c:v>
                </c:pt>
                <c:pt idx="8">
                  <c:v>0.628</c:v>
                </c:pt>
                <c:pt idx="9">
                  <c:v>0.64100000000000001</c:v>
                </c:pt>
                <c:pt idx="10">
                  <c:v>0.64600000000000002</c:v>
                </c:pt>
                <c:pt idx="11">
                  <c:v>0.68100000000000005</c:v>
                </c:pt>
                <c:pt idx="12">
                  <c:v>0.69299999999999995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0.73399999999999999</c:v>
                </c:pt>
              </c:numCache>
            </c:numRef>
          </c:xVal>
          <c:yVal>
            <c:numRef>
              <c:f>Sheet2!$D$2:$D$17</c:f>
              <c:numCache>
                <c:formatCode>General</c:formatCode>
                <c:ptCount val="16"/>
                <c:pt idx="0">
                  <c:v>95.750609543712997</c:v>
                </c:pt>
                <c:pt idx="1">
                  <c:v>96.41239986067572</c:v>
                </c:pt>
                <c:pt idx="2">
                  <c:v>96.203413444792744</c:v>
                </c:pt>
                <c:pt idx="3">
                  <c:v>96.691048415186344</c:v>
                </c:pt>
                <c:pt idx="4">
                  <c:v>96.934865900383144</c:v>
                </c:pt>
                <c:pt idx="5">
                  <c:v>97.213514454893769</c:v>
                </c:pt>
                <c:pt idx="6">
                  <c:v>97.492163009404393</c:v>
                </c:pt>
                <c:pt idx="7">
                  <c:v>97.840473702542667</c:v>
                </c:pt>
                <c:pt idx="8">
                  <c:v>98.362939742250092</c:v>
                </c:pt>
                <c:pt idx="9">
                  <c:v>98.119122257053291</c:v>
                </c:pt>
                <c:pt idx="10">
                  <c:v>98.258446534308604</c:v>
                </c:pt>
                <c:pt idx="11">
                  <c:v>98.641588296760702</c:v>
                </c:pt>
                <c:pt idx="12">
                  <c:v>98.815743643329839</c:v>
                </c:pt>
                <c:pt idx="13">
                  <c:v>99.268547544409614</c:v>
                </c:pt>
                <c:pt idx="14">
                  <c:v>99.303378613723439</c:v>
                </c:pt>
                <c:pt idx="15">
                  <c:v>99.338209683037277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0-D945-982C-E3D3DBF9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74000"/>
        <c:axId val="1389869456"/>
      </c:scatterChart>
      <c:valAx>
        <c:axId val="1467874000"/>
        <c:scaling>
          <c:orientation val="minMax"/>
          <c:max val="0.75000000000000011"/>
          <c:min val="0.43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</a:t>
                </a:r>
                <a:r>
                  <a:rPr lang="en-US" sz="1400" baseline="0"/>
                  <a:t> reliability of the annotators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69456"/>
        <c:crosses val="autoZero"/>
        <c:crossBetween val="midCat"/>
      </c:valAx>
      <c:valAx>
        <c:axId val="138986945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1.1692433241766222E-2"/>
              <c:y val="0.34659787281108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Three Nurses</a:t>
            </a:r>
          </a:p>
        </c:rich>
      </c:tx>
      <c:layout>
        <c:manualLayout>
          <c:xMode val="edge"/>
          <c:yMode val="edge"/>
          <c:x val="0.33541114437866848"/>
          <c:y val="2.2903321960678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 majority vote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Sheet2!$A$35:$A$50</c:f>
              <c:numCache>
                <c:formatCode>General</c:formatCode>
                <c:ptCount val="16"/>
                <c:pt idx="0">
                  <c:v>0.442</c:v>
                </c:pt>
                <c:pt idx="1">
                  <c:v>0.45600000000000002</c:v>
                </c:pt>
                <c:pt idx="2">
                  <c:v>0.47399999999999998</c:v>
                </c:pt>
                <c:pt idx="3">
                  <c:v>0.497</c:v>
                </c:pt>
                <c:pt idx="4">
                  <c:v>0.54600000000000004</c:v>
                </c:pt>
                <c:pt idx="5">
                  <c:v>0.57399999999999995</c:v>
                </c:pt>
                <c:pt idx="6">
                  <c:v>0.58099999999999996</c:v>
                </c:pt>
                <c:pt idx="7">
                  <c:v>0.58599999999999997</c:v>
                </c:pt>
                <c:pt idx="8">
                  <c:v>0.61599999999999999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0.67200000000000004</c:v>
                </c:pt>
                <c:pt idx="12">
                  <c:v>0.68899999999999995</c:v>
                </c:pt>
                <c:pt idx="13">
                  <c:v>0.69899999999999995</c:v>
                </c:pt>
                <c:pt idx="14">
                  <c:v>0.72299999999999998</c:v>
                </c:pt>
                <c:pt idx="15">
                  <c:v>0.73599999999999999</c:v>
                </c:pt>
              </c:numCache>
            </c:numRef>
          </c:xVal>
          <c:yVal>
            <c:numRef>
              <c:f>Sheet2!$B$35:$B$50</c:f>
              <c:numCache>
                <c:formatCode>General</c:formatCode>
                <c:ptCount val="16"/>
                <c:pt idx="0">
                  <c:v>82.758620689655174</c:v>
                </c:pt>
                <c:pt idx="1">
                  <c:v>83.524904214559385</c:v>
                </c:pt>
                <c:pt idx="2">
                  <c:v>83.699059561128536</c:v>
                </c:pt>
                <c:pt idx="3">
                  <c:v>84.952978056426332</c:v>
                </c:pt>
                <c:pt idx="4">
                  <c:v>87.112504353883665</c:v>
                </c:pt>
                <c:pt idx="5">
                  <c:v>88.819226750261237</c:v>
                </c:pt>
                <c:pt idx="6">
                  <c:v>88.819226750261237</c:v>
                </c:pt>
                <c:pt idx="7">
                  <c:v>89.376523859282472</c:v>
                </c:pt>
                <c:pt idx="8">
                  <c:v>90.73493556252177</c:v>
                </c:pt>
                <c:pt idx="9">
                  <c:v>91.361894810170668</c:v>
                </c:pt>
                <c:pt idx="10">
                  <c:v>91.396725879484492</c:v>
                </c:pt>
                <c:pt idx="11">
                  <c:v>92.371995820271678</c:v>
                </c:pt>
                <c:pt idx="12">
                  <c:v>92.998955067920591</c:v>
                </c:pt>
                <c:pt idx="13">
                  <c:v>93.730407523510976</c:v>
                </c:pt>
                <c:pt idx="14">
                  <c:v>94.252873563218387</c:v>
                </c:pt>
                <c:pt idx="15">
                  <c:v>94.984326018808773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C-2D46-9E5F-0410FCA6D56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 weighted </c:v>
                </c:pt>
              </c:strCache>
            </c:strRef>
          </c:tx>
          <c:spPr>
            <a:ln w="31750" cap="sq" cmpd="sng">
              <a:solidFill>
                <a:schemeClr val="accent2"/>
              </a:solidFill>
              <a:prstDash val="sysDot"/>
              <a:round/>
              <a:headEnd type="none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Sheet2!$A$35:$A$50</c:f>
              <c:numCache>
                <c:formatCode>General</c:formatCode>
                <c:ptCount val="16"/>
                <c:pt idx="0">
                  <c:v>0.442</c:v>
                </c:pt>
                <c:pt idx="1">
                  <c:v>0.45600000000000002</c:v>
                </c:pt>
                <c:pt idx="2">
                  <c:v>0.47399999999999998</c:v>
                </c:pt>
                <c:pt idx="3">
                  <c:v>0.497</c:v>
                </c:pt>
                <c:pt idx="4">
                  <c:v>0.54600000000000004</c:v>
                </c:pt>
                <c:pt idx="5">
                  <c:v>0.57399999999999995</c:v>
                </c:pt>
                <c:pt idx="6">
                  <c:v>0.58099999999999996</c:v>
                </c:pt>
                <c:pt idx="7">
                  <c:v>0.58599999999999997</c:v>
                </c:pt>
                <c:pt idx="8">
                  <c:v>0.61599999999999999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0.67200000000000004</c:v>
                </c:pt>
                <c:pt idx="12">
                  <c:v>0.68899999999999995</c:v>
                </c:pt>
                <c:pt idx="13">
                  <c:v>0.69899999999999995</c:v>
                </c:pt>
                <c:pt idx="14">
                  <c:v>0.72299999999999998</c:v>
                </c:pt>
                <c:pt idx="15">
                  <c:v>0.73599999999999999</c:v>
                </c:pt>
              </c:numCache>
            </c:numRef>
          </c:xVal>
          <c:yVal>
            <c:numRef>
              <c:f>Sheet2!$C$35:$C$50</c:f>
              <c:numCache>
                <c:formatCode>General</c:formatCode>
                <c:ptCount val="16"/>
                <c:pt idx="0">
                  <c:v>81.260884709160578</c:v>
                </c:pt>
                <c:pt idx="1">
                  <c:v>84.918146987112507</c:v>
                </c:pt>
                <c:pt idx="2">
                  <c:v>82.375478927203076</c:v>
                </c:pt>
                <c:pt idx="3">
                  <c:v>85.754092650644381</c:v>
                </c:pt>
                <c:pt idx="4">
                  <c:v>85.127133402995469</c:v>
                </c:pt>
                <c:pt idx="5">
                  <c:v>89.237199582027174</c:v>
                </c:pt>
                <c:pt idx="6">
                  <c:v>89.237199582027174</c:v>
                </c:pt>
                <c:pt idx="7">
                  <c:v>84.848484848484844</c:v>
                </c:pt>
                <c:pt idx="8">
                  <c:v>85.754092650644381</c:v>
                </c:pt>
                <c:pt idx="9">
                  <c:v>89.481017067223974</c:v>
                </c:pt>
                <c:pt idx="10">
                  <c:v>87.07767328456984</c:v>
                </c:pt>
                <c:pt idx="11">
                  <c:v>91.257401602229194</c:v>
                </c:pt>
                <c:pt idx="12">
                  <c:v>90.560780215952633</c:v>
                </c:pt>
                <c:pt idx="13">
                  <c:v>89.550679205851623</c:v>
                </c:pt>
                <c:pt idx="14">
                  <c:v>92.058516196447229</c:v>
                </c:pt>
                <c:pt idx="15">
                  <c:v>90.421455938697321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C-2D46-9E5F-0410FCA6D56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 EM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Sheet2!$A$35:$A$50</c:f>
              <c:numCache>
                <c:formatCode>General</c:formatCode>
                <c:ptCount val="16"/>
                <c:pt idx="0">
                  <c:v>0.442</c:v>
                </c:pt>
                <c:pt idx="1">
                  <c:v>0.45600000000000002</c:v>
                </c:pt>
                <c:pt idx="2">
                  <c:v>0.47399999999999998</c:v>
                </c:pt>
                <c:pt idx="3">
                  <c:v>0.497</c:v>
                </c:pt>
                <c:pt idx="4">
                  <c:v>0.54600000000000004</c:v>
                </c:pt>
                <c:pt idx="5">
                  <c:v>0.57399999999999995</c:v>
                </c:pt>
                <c:pt idx="6">
                  <c:v>0.58099999999999996</c:v>
                </c:pt>
                <c:pt idx="7">
                  <c:v>0.58599999999999997</c:v>
                </c:pt>
                <c:pt idx="8">
                  <c:v>0.61599999999999999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0.67200000000000004</c:v>
                </c:pt>
                <c:pt idx="12">
                  <c:v>0.68899999999999995</c:v>
                </c:pt>
                <c:pt idx="13">
                  <c:v>0.69899999999999995</c:v>
                </c:pt>
                <c:pt idx="14">
                  <c:v>0.72299999999999998</c:v>
                </c:pt>
                <c:pt idx="15">
                  <c:v>0.73599999999999999</c:v>
                </c:pt>
              </c:numCache>
            </c:numRef>
          </c:xVal>
          <c:yVal>
            <c:numRef>
              <c:f>Sheet2!$D$35:$D$50</c:f>
              <c:numCache>
                <c:formatCode>General</c:formatCode>
                <c:ptCount val="16"/>
                <c:pt idx="0">
                  <c:v>93.242772553117376</c:v>
                </c:pt>
                <c:pt idx="1">
                  <c:v>93.382096830372703</c:v>
                </c:pt>
                <c:pt idx="2">
                  <c:v>94.461859979101362</c:v>
                </c:pt>
                <c:pt idx="3">
                  <c:v>95.193312434691748</c:v>
                </c:pt>
                <c:pt idx="4">
                  <c:v>95.820271682340646</c:v>
                </c:pt>
                <c:pt idx="5">
                  <c:v>96.238244514106583</c:v>
                </c:pt>
                <c:pt idx="6">
                  <c:v>96.238244514106583</c:v>
                </c:pt>
                <c:pt idx="7">
                  <c:v>97.004528039010793</c:v>
                </c:pt>
                <c:pt idx="8">
                  <c:v>97.039359108324632</c:v>
                </c:pt>
                <c:pt idx="9">
                  <c:v>97.561825148032042</c:v>
                </c:pt>
                <c:pt idx="10">
                  <c:v>97.875304771856491</c:v>
                </c:pt>
                <c:pt idx="11">
                  <c:v>98.049460118425628</c:v>
                </c:pt>
                <c:pt idx="12">
                  <c:v>98.153953326367116</c:v>
                </c:pt>
                <c:pt idx="13">
                  <c:v>98.119122257053291</c:v>
                </c:pt>
                <c:pt idx="14">
                  <c:v>98.432601880877741</c:v>
                </c:pt>
                <c:pt idx="15">
                  <c:v>98.780912574016028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1C-2D46-9E5F-0410FCA6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74000"/>
        <c:axId val="1389869456"/>
      </c:scatterChart>
      <c:valAx>
        <c:axId val="1467874000"/>
        <c:scaling>
          <c:orientation val="minMax"/>
          <c:max val="0.75000000000000011"/>
          <c:min val="0.43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</a:t>
                </a:r>
                <a:r>
                  <a:rPr lang="en-US" sz="1400" baseline="0"/>
                  <a:t> reliability of the annotators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69456"/>
        <c:crosses val="autoZero"/>
        <c:crossBetween val="midCat"/>
      </c:valAx>
      <c:valAx>
        <c:axId val="138986945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1.1692433241766222E-2"/>
              <c:y val="0.34659787281108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22536190878302"/>
          <c:y val="0.12140692865421988"/>
          <c:w val="0.16065835892638253"/>
          <c:h val="0.20125682301296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Five Nurses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 majority vote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0.47799999999999998</c:v>
                </c:pt>
                <c:pt idx="2">
                  <c:v>0.48199999999999998</c:v>
                </c:pt>
                <c:pt idx="3">
                  <c:v>0.48699999999999999</c:v>
                </c:pt>
                <c:pt idx="4">
                  <c:v>0.52700000000000002</c:v>
                </c:pt>
                <c:pt idx="5">
                  <c:v>0.55000000000000004</c:v>
                </c:pt>
                <c:pt idx="6">
                  <c:v>0.55400000000000005</c:v>
                </c:pt>
                <c:pt idx="7">
                  <c:v>0.59399999999999997</c:v>
                </c:pt>
                <c:pt idx="8">
                  <c:v>0.628</c:v>
                </c:pt>
                <c:pt idx="9">
                  <c:v>0.64100000000000001</c:v>
                </c:pt>
                <c:pt idx="10">
                  <c:v>0.64600000000000002</c:v>
                </c:pt>
                <c:pt idx="11">
                  <c:v>0.68100000000000005</c:v>
                </c:pt>
                <c:pt idx="12">
                  <c:v>0.69299999999999995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0.73399999999999999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83.072100313479623</c:v>
                </c:pt>
                <c:pt idx="1">
                  <c:v>83.699059561128536</c:v>
                </c:pt>
                <c:pt idx="2">
                  <c:v>84.56983629397422</c:v>
                </c:pt>
                <c:pt idx="3">
                  <c:v>84.291187739463595</c:v>
                </c:pt>
                <c:pt idx="4">
                  <c:v>86.415882967607104</c:v>
                </c:pt>
                <c:pt idx="5">
                  <c:v>88.052943225357012</c:v>
                </c:pt>
                <c:pt idx="6">
                  <c:v>88.227098571926149</c:v>
                </c:pt>
                <c:pt idx="7">
                  <c:v>90.142807384186696</c:v>
                </c:pt>
                <c:pt idx="8">
                  <c:v>92.058516196447229</c:v>
                </c:pt>
                <c:pt idx="9">
                  <c:v>92.894461859979103</c:v>
                </c:pt>
                <c:pt idx="10">
                  <c:v>93.06861720654824</c:v>
                </c:pt>
                <c:pt idx="11">
                  <c:v>94.984326018808773</c:v>
                </c:pt>
                <c:pt idx="12">
                  <c:v>95.402298850574724</c:v>
                </c:pt>
                <c:pt idx="13">
                  <c:v>96.133751306165109</c:v>
                </c:pt>
                <c:pt idx="14">
                  <c:v>96.273075583420407</c:v>
                </c:pt>
                <c:pt idx="15">
                  <c:v>96.447230929989544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0-574C-BC3D-3690D464B5D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 weighted </c:v>
                </c:pt>
              </c:strCache>
            </c:strRef>
          </c:tx>
          <c:spPr>
            <a:ln w="31750" cap="sq" cmpd="sng">
              <a:solidFill>
                <a:schemeClr val="accent2"/>
              </a:solidFill>
              <a:prstDash val="sysDot"/>
              <a:round/>
              <a:headEnd type="none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0.47799999999999998</c:v>
                </c:pt>
                <c:pt idx="2">
                  <c:v>0.48199999999999998</c:v>
                </c:pt>
                <c:pt idx="3">
                  <c:v>0.48699999999999999</c:v>
                </c:pt>
                <c:pt idx="4">
                  <c:v>0.52700000000000002</c:v>
                </c:pt>
                <c:pt idx="5">
                  <c:v>0.55000000000000004</c:v>
                </c:pt>
                <c:pt idx="6">
                  <c:v>0.55400000000000005</c:v>
                </c:pt>
                <c:pt idx="7">
                  <c:v>0.59399999999999997</c:v>
                </c:pt>
                <c:pt idx="8">
                  <c:v>0.628</c:v>
                </c:pt>
                <c:pt idx="9">
                  <c:v>0.64100000000000001</c:v>
                </c:pt>
                <c:pt idx="10">
                  <c:v>0.64600000000000002</c:v>
                </c:pt>
                <c:pt idx="11">
                  <c:v>0.68100000000000005</c:v>
                </c:pt>
                <c:pt idx="12">
                  <c:v>0.69299999999999995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0.73399999999999999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82.584465343086038</c:v>
                </c:pt>
                <c:pt idx="1">
                  <c:v>83.977708115639146</c:v>
                </c:pt>
                <c:pt idx="2">
                  <c:v>80.982236154649939</c:v>
                </c:pt>
                <c:pt idx="3">
                  <c:v>80.320445837687217</c:v>
                </c:pt>
                <c:pt idx="4">
                  <c:v>83.524904214559385</c:v>
                </c:pt>
                <c:pt idx="5">
                  <c:v>81.713688610240325</c:v>
                </c:pt>
                <c:pt idx="6">
                  <c:v>86.241727621037967</c:v>
                </c:pt>
                <c:pt idx="7">
                  <c:v>87.948450017415539</c:v>
                </c:pt>
                <c:pt idx="8">
                  <c:v>88.296760710553812</c:v>
                </c:pt>
                <c:pt idx="9">
                  <c:v>89.968652037617559</c:v>
                </c:pt>
                <c:pt idx="10">
                  <c:v>90.839428770463243</c:v>
                </c:pt>
                <c:pt idx="11">
                  <c:v>92.51132009752699</c:v>
                </c:pt>
                <c:pt idx="12">
                  <c:v>91.675374433995131</c:v>
                </c:pt>
                <c:pt idx="13">
                  <c:v>91.849529780564268</c:v>
                </c:pt>
                <c:pt idx="14">
                  <c:v>86.555207244862416</c:v>
                </c:pt>
                <c:pt idx="15">
                  <c:v>90.421455938697321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0-574C-BC3D-3690D464B5D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 EM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0.47799999999999998</c:v>
                </c:pt>
                <c:pt idx="2">
                  <c:v>0.48199999999999998</c:v>
                </c:pt>
                <c:pt idx="3">
                  <c:v>0.48699999999999999</c:v>
                </c:pt>
                <c:pt idx="4">
                  <c:v>0.52700000000000002</c:v>
                </c:pt>
                <c:pt idx="5">
                  <c:v>0.55000000000000004</c:v>
                </c:pt>
                <c:pt idx="6">
                  <c:v>0.55400000000000005</c:v>
                </c:pt>
                <c:pt idx="7">
                  <c:v>0.59399999999999997</c:v>
                </c:pt>
                <c:pt idx="8">
                  <c:v>0.628</c:v>
                </c:pt>
                <c:pt idx="9">
                  <c:v>0.64100000000000001</c:v>
                </c:pt>
                <c:pt idx="10">
                  <c:v>0.64600000000000002</c:v>
                </c:pt>
                <c:pt idx="11">
                  <c:v>0.68100000000000005</c:v>
                </c:pt>
                <c:pt idx="12">
                  <c:v>0.69299999999999995</c:v>
                </c:pt>
                <c:pt idx="13">
                  <c:v>0.72099999999999997</c:v>
                </c:pt>
                <c:pt idx="14">
                  <c:v>0.72599999999999998</c:v>
                </c:pt>
                <c:pt idx="15">
                  <c:v>0.73399999999999999</c:v>
                </c:pt>
              </c:numCache>
            </c:numRef>
          </c:xVal>
          <c:yVal>
            <c:numRef>
              <c:f>Sheet2!$D$2:$D$17</c:f>
              <c:numCache>
                <c:formatCode>General</c:formatCode>
                <c:ptCount val="16"/>
                <c:pt idx="0">
                  <c:v>95.750609543712997</c:v>
                </c:pt>
                <c:pt idx="1">
                  <c:v>96.41239986067572</c:v>
                </c:pt>
                <c:pt idx="2">
                  <c:v>96.203413444792744</c:v>
                </c:pt>
                <c:pt idx="3">
                  <c:v>96.691048415186344</c:v>
                </c:pt>
                <c:pt idx="4">
                  <c:v>96.934865900383144</c:v>
                </c:pt>
                <c:pt idx="5">
                  <c:v>97.213514454893769</c:v>
                </c:pt>
                <c:pt idx="6">
                  <c:v>97.492163009404393</c:v>
                </c:pt>
                <c:pt idx="7">
                  <c:v>97.840473702542667</c:v>
                </c:pt>
                <c:pt idx="8">
                  <c:v>98.362939742250092</c:v>
                </c:pt>
                <c:pt idx="9">
                  <c:v>98.119122257053291</c:v>
                </c:pt>
                <c:pt idx="10">
                  <c:v>98.258446534308604</c:v>
                </c:pt>
                <c:pt idx="11">
                  <c:v>98.641588296760702</c:v>
                </c:pt>
                <c:pt idx="12">
                  <c:v>98.815743643329839</c:v>
                </c:pt>
                <c:pt idx="13">
                  <c:v>99.268547544409614</c:v>
                </c:pt>
                <c:pt idx="14">
                  <c:v>99.303378613723439</c:v>
                </c:pt>
                <c:pt idx="15">
                  <c:v>99.338209683037277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A0-574C-BC3D-3690D464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74000"/>
        <c:axId val="1389869456"/>
      </c:scatterChart>
      <c:valAx>
        <c:axId val="1467874000"/>
        <c:scaling>
          <c:orientation val="minMax"/>
          <c:max val="0.75000000000000011"/>
          <c:min val="0.43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</a:t>
                </a:r>
                <a:r>
                  <a:rPr lang="en-US" sz="1400" baseline="0"/>
                  <a:t> reliability of the annotators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69456"/>
        <c:crosses val="autoZero"/>
        <c:crossBetween val="midCat"/>
      </c:valAx>
      <c:valAx>
        <c:axId val="138986945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2.6457453909303968E-2"/>
              <c:y val="0.34659774307960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Three Nurses</a:t>
            </a:r>
          </a:p>
        </c:rich>
      </c:tx>
      <c:layout>
        <c:manualLayout>
          <c:xMode val="edge"/>
          <c:yMode val="edge"/>
          <c:x val="0.33541114437866848"/>
          <c:y val="2.2903321960678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 majority vote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Sheet2!$A$35:$A$50</c:f>
              <c:numCache>
                <c:formatCode>General</c:formatCode>
                <c:ptCount val="16"/>
                <c:pt idx="0">
                  <c:v>0.442</c:v>
                </c:pt>
                <c:pt idx="1">
                  <c:v>0.45600000000000002</c:v>
                </c:pt>
                <c:pt idx="2">
                  <c:v>0.47399999999999998</c:v>
                </c:pt>
                <c:pt idx="3">
                  <c:v>0.497</c:v>
                </c:pt>
                <c:pt idx="4">
                  <c:v>0.54600000000000004</c:v>
                </c:pt>
                <c:pt idx="5">
                  <c:v>0.57399999999999995</c:v>
                </c:pt>
                <c:pt idx="6">
                  <c:v>0.58099999999999996</c:v>
                </c:pt>
                <c:pt idx="7">
                  <c:v>0.58599999999999997</c:v>
                </c:pt>
                <c:pt idx="8">
                  <c:v>0.61599999999999999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0.67200000000000004</c:v>
                </c:pt>
                <c:pt idx="12">
                  <c:v>0.68899999999999995</c:v>
                </c:pt>
                <c:pt idx="13">
                  <c:v>0.69899999999999995</c:v>
                </c:pt>
                <c:pt idx="14">
                  <c:v>0.72299999999999998</c:v>
                </c:pt>
                <c:pt idx="15">
                  <c:v>0.73599999999999999</c:v>
                </c:pt>
              </c:numCache>
            </c:numRef>
          </c:xVal>
          <c:yVal>
            <c:numRef>
              <c:f>Sheet2!$B$35:$B$50</c:f>
              <c:numCache>
                <c:formatCode>General</c:formatCode>
                <c:ptCount val="16"/>
                <c:pt idx="0">
                  <c:v>82.758620689655174</c:v>
                </c:pt>
                <c:pt idx="1">
                  <c:v>83.524904214559385</c:v>
                </c:pt>
                <c:pt idx="2">
                  <c:v>83.699059561128536</c:v>
                </c:pt>
                <c:pt idx="3">
                  <c:v>84.952978056426332</c:v>
                </c:pt>
                <c:pt idx="4">
                  <c:v>87.112504353883665</c:v>
                </c:pt>
                <c:pt idx="5">
                  <c:v>88.819226750261237</c:v>
                </c:pt>
                <c:pt idx="6">
                  <c:v>88.819226750261237</c:v>
                </c:pt>
                <c:pt idx="7">
                  <c:v>89.376523859282472</c:v>
                </c:pt>
                <c:pt idx="8">
                  <c:v>90.73493556252177</c:v>
                </c:pt>
                <c:pt idx="9">
                  <c:v>91.361894810170668</c:v>
                </c:pt>
                <c:pt idx="10">
                  <c:v>91.396725879484492</c:v>
                </c:pt>
                <c:pt idx="11">
                  <c:v>92.371995820271678</c:v>
                </c:pt>
                <c:pt idx="12">
                  <c:v>92.998955067920591</c:v>
                </c:pt>
                <c:pt idx="13">
                  <c:v>93.730407523510976</c:v>
                </c:pt>
                <c:pt idx="14">
                  <c:v>94.252873563218387</c:v>
                </c:pt>
                <c:pt idx="15">
                  <c:v>94.984326018808773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D-DE4E-A5D0-EE66F1D40AD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 weighted </c:v>
                </c:pt>
              </c:strCache>
            </c:strRef>
          </c:tx>
          <c:spPr>
            <a:ln w="31750" cap="sq" cmpd="sng">
              <a:solidFill>
                <a:schemeClr val="accent2"/>
              </a:solidFill>
              <a:prstDash val="sysDot"/>
              <a:round/>
              <a:headEnd type="none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Sheet2!$A$35:$A$50</c:f>
              <c:numCache>
                <c:formatCode>General</c:formatCode>
                <c:ptCount val="16"/>
                <c:pt idx="0">
                  <c:v>0.442</c:v>
                </c:pt>
                <c:pt idx="1">
                  <c:v>0.45600000000000002</c:v>
                </c:pt>
                <c:pt idx="2">
                  <c:v>0.47399999999999998</c:v>
                </c:pt>
                <c:pt idx="3">
                  <c:v>0.497</c:v>
                </c:pt>
                <c:pt idx="4">
                  <c:v>0.54600000000000004</c:v>
                </c:pt>
                <c:pt idx="5">
                  <c:v>0.57399999999999995</c:v>
                </c:pt>
                <c:pt idx="6">
                  <c:v>0.58099999999999996</c:v>
                </c:pt>
                <c:pt idx="7">
                  <c:v>0.58599999999999997</c:v>
                </c:pt>
                <c:pt idx="8">
                  <c:v>0.61599999999999999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0.67200000000000004</c:v>
                </c:pt>
                <c:pt idx="12">
                  <c:v>0.68899999999999995</c:v>
                </c:pt>
                <c:pt idx="13">
                  <c:v>0.69899999999999995</c:v>
                </c:pt>
                <c:pt idx="14">
                  <c:v>0.72299999999999998</c:v>
                </c:pt>
                <c:pt idx="15">
                  <c:v>0.73599999999999999</c:v>
                </c:pt>
              </c:numCache>
            </c:numRef>
          </c:xVal>
          <c:yVal>
            <c:numRef>
              <c:f>Sheet2!$C$35:$C$50</c:f>
              <c:numCache>
                <c:formatCode>General</c:formatCode>
                <c:ptCount val="16"/>
                <c:pt idx="0">
                  <c:v>81.260884709160578</c:v>
                </c:pt>
                <c:pt idx="1">
                  <c:v>84.918146987112507</c:v>
                </c:pt>
                <c:pt idx="2">
                  <c:v>82.375478927203076</c:v>
                </c:pt>
                <c:pt idx="3">
                  <c:v>85.754092650644381</c:v>
                </c:pt>
                <c:pt idx="4">
                  <c:v>85.127133402995469</c:v>
                </c:pt>
                <c:pt idx="5">
                  <c:v>89.237199582027174</c:v>
                </c:pt>
                <c:pt idx="6">
                  <c:v>89.237199582027174</c:v>
                </c:pt>
                <c:pt idx="7">
                  <c:v>84.848484848484844</c:v>
                </c:pt>
                <c:pt idx="8">
                  <c:v>85.754092650644381</c:v>
                </c:pt>
                <c:pt idx="9">
                  <c:v>89.481017067223974</c:v>
                </c:pt>
                <c:pt idx="10">
                  <c:v>87.07767328456984</c:v>
                </c:pt>
                <c:pt idx="11">
                  <c:v>91.257401602229194</c:v>
                </c:pt>
                <c:pt idx="12">
                  <c:v>90.560780215952633</c:v>
                </c:pt>
                <c:pt idx="13">
                  <c:v>89.550679205851623</c:v>
                </c:pt>
                <c:pt idx="14">
                  <c:v>92.058516196447229</c:v>
                </c:pt>
                <c:pt idx="15">
                  <c:v>90.421455938697321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D-DE4E-A5D0-EE66F1D40AD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 EM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Sheet2!$A$35:$A$50</c:f>
              <c:numCache>
                <c:formatCode>General</c:formatCode>
                <c:ptCount val="16"/>
                <c:pt idx="0">
                  <c:v>0.442</c:v>
                </c:pt>
                <c:pt idx="1">
                  <c:v>0.45600000000000002</c:v>
                </c:pt>
                <c:pt idx="2">
                  <c:v>0.47399999999999998</c:v>
                </c:pt>
                <c:pt idx="3">
                  <c:v>0.497</c:v>
                </c:pt>
                <c:pt idx="4">
                  <c:v>0.54600000000000004</c:v>
                </c:pt>
                <c:pt idx="5">
                  <c:v>0.57399999999999995</c:v>
                </c:pt>
                <c:pt idx="6">
                  <c:v>0.58099999999999996</c:v>
                </c:pt>
                <c:pt idx="7">
                  <c:v>0.58599999999999997</c:v>
                </c:pt>
                <c:pt idx="8">
                  <c:v>0.61599999999999999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0.67200000000000004</c:v>
                </c:pt>
                <c:pt idx="12">
                  <c:v>0.68899999999999995</c:v>
                </c:pt>
                <c:pt idx="13">
                  <c:v>0.69899999999999995</c:v>
                </c:pt>
                <c:pt idx="14">
                  <c:v>0.72299999999999998</c:v>
                </c:pt>
                <c:pt idx="15">
                  <c:v>0.73599999999999999</c:v>
                </c:pt>
              </c:numCache>
            </c:numRef>
          </c:xVal>
          <c:yVal>
            <c:numRef>
              <c:f>Sheet2!$D$35:$D$50</c:f>
              <c:numCache>
                <c:formatCode>General</c:formatCode>
                <c:ptCount val="16"/>
                <c:pt idx="0">
                  <c:v>93.242772553117376</c:v>
                </c:pt>
                <c:pt idx="1">
                  <c:v>93.382096830372703</c:v>
                </c:pt>
                <c:pt idx="2">
                  <c:v>94.461859979101362</c:v>
                </c:pt>
                <c:pt idx="3">
                  <c:v>95.193312434691748</c:v>
                </c:pt>
                <c:pt idx="4">
                  <c:v>95.820271682340646</c:v>
                </c:pt>
                <c:pt idx="5">
                  <c:v>96.238244514106583</c:v>
                </c:pt>
                <c:pt idx="6">
                  <c:v>96.238244514106583</c:v>
                </c:pt>
                <c:pt idx="7">
                  <c:v>97.004528039010793</c:v>
                </c:pt>
                <c:pt idx="8">
                  <c:v>97.039359108324632</c:v>
                </c:pt>
                <c:pt idx="9">
                  <c:v>97.561825148032042</c:v>
                </c:pt>
                <c:pt idx="10">
                  <c:v>97.875304771856491</c:v>
                </c:pt>
                <c:pt idx="11">
                  <c:v>98.049460118425628</c:v>
                </c:pt>
                <c:pt idx="12">
                  <c:v>98.153953326367116</c:v>
                </c:pt>
                <c:pt idx="13">
                  <c:v>98.119122257053291</c:v>
                </c:pt>
                <c:pt idx="14">
                  <c:v>98.432601880877741</c:v>
                </c:pt>
                <c:pt idx="15">
                  <c:v>98.780912574016028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D-DE4E-A5D0-EE66F1D4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74000"/>
        <c:axId val="1389869456"/>
      </c:scatterChart>
      <c:valAx>
        <c:axId val="1467874000"/>
        <c:scaling>
          <c:orientation val="minMax"/>
          <c:max val="0.75000000000000011"/>
          <c:min val="0.43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</a:t>
                </a:r>
                <a:r>
                  <a:rPr lang="en-US" sz="1400" baseline="0"/>
                  <a:t> reliability of the annotators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69456"/>
        <c:crosses val="autoZero"/>
        <c:crossBetween val="midCat"/>
      </c:valAx>
      <c:valAx>
        <c:axId val="138986945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1.9330142734973858E-2"/>
              <c:y val="0.34659797306664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4224339398197"/>
          <c:y val="0.11443424819570869"/>
          <c:w val="0.16065835892638253"/>
          <c:h val="0.20125682301296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59531677-2B3B-F344-AC6D-27BDD1637E41}">
          <cx:tx>
            <cx:txData>
              <cx:f>_xlchart.v1.1</cx:f>
              <cx:v>Medaboost</cx:v>
            </cx:txData>
          </cx:tx>
          <cx:spPr>
            <a:solidFill>
              <a:srgbClr val="B2DF8A"/>
            </a:solidFill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E2C5D844-7B4A-C84E-B187-22A9ADA875B7}">
          <cx:tx>
            <cx:txData>
              <cx:f>_xlchart.v1.3</cx:f>
              <cx:v>Adaboost</cx:v>
            </cx:txData>
          </cx:tx>
          <cx:spPr>
            <a:solidFill>
              <a:srgbClr val="1F78B4"/>
            </a:solidFill>
          </cx:spPr>
          <cx:dataId val="1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Mean Reliability of Annotators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Mean Reliability of Annotators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0.67000000000000015" min="0.53000000000000003"/>
        <cx:title>
          <cx:tx>
            <cx:txData>
              <cx:v>AUC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AUC</a:t>
              </a:r>
            </a:p>
          </cx:txPr>
        </cx:title>
        <cx:majorGridlines/>
        <cx:min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plotArea>
      <cx:plotAreaRegion>
        <cx:series layoutId="boxWhisker" uniqueId="{98924AD6-1562-2E41-9815-5718E22C55E8}">
          <cx:tx>
            <cx:txData>
              <cx:f>_xlchart.v1.16</cx:f>
              <cx:v>Medaboost</cx:v>
            </cx:txData>
          </cx:tx>
          <cx:spPr>
            <a:solidFill>
              <a:srgbClr val="B2DF8A"/>
            </a:solidFill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A2DD1ACE-B2FB-8247-A94C-1D8453018251}">
          <cx:tx>
            <cx:txData>
              <cx:f>_xlchart.v1.18</cx:f>
              <cx:v>Adaboost</cx:v>
            </cx:txData>
          </cx:tx>
          <cx:spPr>
            <a:solidFill>
              <a:srgbClr val="1F78B4"/>
            </a:solidFill>
          </cx:spPr>
          <cx:dataId val="1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Mean Reliability of Annotators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Mean Reliability of Annotators</a:t>
              </a:r>
            </a:p>
          </cx:txPr>
        </cx:title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0.67000000000000015" min="0.53000000000000003"/>
        <cx:title>
          <cx:tx>
            <cx:txData>
              <cx:v>AUC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AUC</a:t>
              </a:r>
            </a:p>
          </cx:txPr>
        </cx:title>
        <cx:majorGridlines/>
        <cx:min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plotArea>
      <cx:plotAreaRegion>
        <cx:series layoutId="boxWhisker" uniqueId="{B90EF420-195A-7741-AF12-5F899793E1B2}">
          <cx:tx>
            <cx:txData>
              <cx:f>_xlchart.v1.11</cx:f>
              <cx:v>Medaboost</cx:v>
            </cx:txData>
          </cx:tx>
          <cx:spPr>
            <a:solidFill>
              <a:srgbClr val="B2DF8A"/>
            </a:solidFill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6DF9AFBB-F2B7-9A4E-889C-A5A51FFC63FF}">
          <cx:tx>
            <cx:txData>
              <cx:f>_xlchart.v1.13</cx:f>
              <cx:v>Adaboost</cx:v>
            </cx:txData>
          </cx:tx>
          <cx:spPr>
            <a:solidFill>
              <a:srgbClr val="1F78B4"/>
            </a:solidFill>
          </cx:spPr>
          <cx:dataId val="1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Mean Reliability of Annotators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Mean Reliability of Annotators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0.67000000000000015" min="0.53000000000000003"/>
        <cx:title>
          <cx:tx>
            <cx:txData>
              <cx:v>AUC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AUC</a:t>
              </a:r>
            </a:p>
          </cx:txPr>
        </cx:title>
        <cx:majorGridlines/>
        <cx:min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boxWhisker" uniqueId="{43329470-5775-8F49-ADF7-94C9D2429BCE}">
          <cx:tx>
            <cx:txData>
              <cx:f>_xlchart.v1.6</cx:f>
              <cx:v>Medaboost</cx:v>
            </cx:txData>
          </cx:tx>
          <cx:spPr>
            <a:solidFill>
              <a:srgbClr val="B2DF8A"/>
            </a:solidFill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2FA2DFCE-B09F-904E-8984-BDDBB480EC00}">
          <cx:tx>
            <cx:txData>
              <cx:f>_xlchart.v1.8</cx:f>
              <cx:v>Adaboost</cx:v>
            </cx:txData>
          </cx:tx>
          <cx:spPr>
            <a:solidFill>
              <a:srgbClr val="1F78B4"/>
            </a:solidFill>
          </cx:spPr>
          <cx:dataId val="1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Mean Reliability of Annotators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Mean Reliability of Annotators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0.67000000000000015" min="0.53000000000000003"/>
        <cx:title>
          <cx:tx>
            <cx:txData>
              <cx:v>AUC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AUC</a:t>
              </a:r>
            </a:p>
          </cx:txPr>
        </cx:title>
        <cx:majorGridlines/>
        <cx:min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  <cx:data id="1">
      <cx:strDim type="cat">
        <cx:f>_xlchart.v1.27</cx:f>
      </cx:strDim>
      <cx:numDim type="val">
        <cx:f>_xlchart.v1.31</cx:f>
      </cx:numDim>
    </cx:data>
    <cx:data id="2">
      <cx:strDim type="cat">
        <cx:f>_xlchart.v1.27</cx:f>
      </cx:strDim>
      <cx:numDim type="val">
        <cx:f>_xlchart.v1.33</cx:f>
      </cx:numDim>
    </cx:data>
  </cx:chartData>
  <cx:chart>
    <cx:title pos="t" align="ctr" overlay="0"/>
    <cx:plotArea>
      <cx:plotAreaRegion>
        <cx:series layoutId="boxWhisker" uniqueId="{AAB1A419-208C-6447-93F5-742198E40DDD}">
          <cx:tx>
            <cx:txData>
              <cx:f>_xlchart.v1.28</cx:f>
              <cx:v> majority vote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89750A-811E-1D48-90C4-BC99F3FADBDD}">
          <cx:tx>
            <cx:txData>
              <cx:f>_xlchart.v1.30</cx:f>
              <cx:v> weighted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F38548D-5A07-CC4D-B707-56E30778F270}">
          <cx:tx>
            <cx:txData>
              <cx:f>_xlchart.v1.32</cx:f>
              <cx:v> EM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 min="0.80000000000000004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  <cx:data id="1">
      <cx:strDim type="cat">
        <cx:f>_xlchart.v1.20</cx:f>
      </cx:strDim>
      <cx:numDim type="val">
        <cx:f>_xlchart.v1.24</cx:f>
      </cx:numDim>
    </cx:data>
    <cx:data id="2">
      <cx:strDim type="cat">
        <cx:f>_xlchart.v1.20</cx:f>
      </cx:strDim>
      <cx:numDim type="val">
        <cx:f>_xlchart.v1.26</cx:f>
      </cx:numDim>
    </cx:data>
  </cx:chartData>
  <cx:chart>
    <cx:plotArea>
      <cx:plotAreaRegion>
        <cx:series layoutId="boxWhisker" uniqueId="{F82BAB8F-15F3-E44E-9FE3-BB5AD2F0EB7B}">
          <cx:tx>
            <cx:txData>
              <cx:f>_xlchart.v1.21</cx:f>
              <cx:v>MV</cx:v>
            </cx:txData>
          </cx:tx>
          <cx:spPr>
            <a:solidFill>
              <a:srgbClr val="9BD0E6"/>
            </a:solidFill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D59761F0-5F5F-E949-BF39-3BDED2DBF14C}">
          <cx:tx>
            <cx:txData>
              <cx:f>_xlchart.v1.23</cx:f>
              <cx:v>WM</cx:v>
            </cx:txData>
          </cx:tx>
          <cx:spPr>
            <a:solidFill>
              <a:srgbClr val="1F78B4"/>
            </a:solidFill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206E073B-2170-A145-B050-83B241525865}">
          <cx:tx>
            <cx:txData>
              <cx:f>_xlchart.v1.25</cx:f>
              <cx:v> EM </cx:v>
            </cx:txData>
          </cx:tx>
          <cx:spPr>
            <a:solidFill>
              <a:srgbClr val="B2DF8A"/>
            </a:solidFill>
          </cx:spPr>
          <cx:dataId val="2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0.300000012"/>
        <cx:title>
          <cx:tx>
            <cx:txData>
              <cx:v>Reliability Mean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Reliability Mean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" min="0.84000000000000008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minorGridlines>
          <cx:spPr>
            <a:ln>
              <a:noFill/>
            </a:ln>
          </cx:spPr>
        </cx:minorGridlines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_xlchart.v1.36</cx:f>
      </cx:numDim>
    </cx:data>
    <cx:data id="1">
      <cx:strDim type="cat">
        <cx:f>_xlchart.v1.34</cx:f>
      </cx:strDim>
      <cx:numDim type="val">
        <cx:f>_xlchart.v1.38</cx:f>
      </cx:numDim>
    </cx:data>
    <cx:data id="2">
      <cx:strDim type="cat">
        <cx:f>_xlchart.v1.34</cx:f>
      </cx:strDim>
      <cx:numDim type="val">
        <cx:f>_xlchart.v1.40</cx:f>
      </cx:numDim>
    </cx:data>
  </cx:chartData>
  <cx:chart>
    <cx:plotArea>
      <cx:plotAreaRegion>
        <cx:series layoutId="boxWhisker" uniqueId="{637B570C-CC1C-4848-A189-02411749B215}">
          <cx:tx>
            <cx:txData>
              <cx:f>_xlchart.v1.35</cx:f>
              <cx:v>MV</cx:v>
            </cx:txData>
          </cx:tx>
          <cx:spPr>
            <a:solidFill>
              <a:srgbClr val="9BD0E6"/>
            </a:solidFill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84986524-D632-7D4B-969F-B35C93F2CCA7}">
          <cx:tx>
            <cx:txData>
              <cx:f>_xlchart.v1.37</cx:f>
              <cx:v>WM</cx:v>
            </cx:txData>
          </cx:tx>
          <cx:spPr>
            <a:solidFill>
              <a:srgbClr val="1F78B4"/>
            </a:solidFill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D73F3F55-BEE1-BF44-857A-B93522C64E44}">
          <cx:tx>
            <cx:txData>
              <cx:f>_xlchart.v1.39</cx:f>
              <cx:v>EM </cx:v>
            </cx:txData>
          </cx:tx>
          <cx:spPr>
            <a:solidFill>
              <a:srgbClr val="B2DF8A"/>
            </a:solidFill>
          </cx:spPr>
          <cx:dataId val="2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0.300000012"/>
        <cx:title>
          <cx:tx>
            <cx:txData>
              <cx:v>Reliability Mean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Reliability Mean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" min="0.84000000000000008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minorGridlines>
          <cx:spPr>
            <a:ln>
              <a:noFill/>
            </a:ln>
          </cx:spPr>
        </cx:minorGridlines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_xlchart.v1.44</cx:f>
      </cx:numDim>
    </cx:data>
    <cx:data id="2">
      <cx:numDim type="val">
        <cx:f>_xlchart.v1.46</cx:f>
      </cx:numDim>
    </cx:data>
  </cx:chartData>
  <cx:chart>
    <cx:plotArea>
      <cx:plotAreaRegion>
        <cx:series layoutId="boxWhisker" uniqueId="{7B81BC6E-E218-4D4A-91A0-814E42F40E3B}">
          <cx:tx>
            <cx:txData>
              <cx:f>_xlchart.v1.41</cx:f>
              <cx:v>MV</cx:v>
            </cx:txData>
          </cx:tx>
          <cx:spPr>
            <a:solidFill>
              <a:srgbClr val="9BD0E6"/>
            </a:solidFill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672882EE-7571-504D-91E9-01926CD85DDD}">
          <cx:tx>
            <cx:txData>
              <cx:f>_xlchart.v1.43</cx:f>
              <cx:v>WM</cx:v>
            </cx:txData>
          </cx:tx>
          <cx:spPr>
            <a:solidFill>
              <a:srgbClr val="1F78B4"/>
            </a:solidFill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45C27AFE-4BD0-2B46-AA58-71E8D0D0FF45}">
          <cx:tx>
            <cx:txData>
              <cx:f>_xlchart.v1.45</cx:f>
              <cx:v> EM</cx:v>
            </cx:txData>
          </cx:tx>
          <cx:spPr>
            <a:solidFill>
              <a:srgbClr val="B2DF8A"/>
            </a:solidFill>
            <a:ln w="15875">
              <a:solidFill>
                <a:schemeClr val="accent1"/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in="0.88000000000000012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endParaRPr lang="en-US" sz="18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val">
        <cx:f>_xlchart.v1.54</cx:f>
      </cx:numDim>
    </cx:data>
    <cx:data id="1">
      <cx:strDim type="cat">
        <cx:f>_xlchart.v1.52</cx:f>
      </cx:strDim>
      <cx:numDim type="val">
        <cx:f>_xlchart.v1.56</cx:f>
      </cx:numDim>
    </cx:data>
  </cx:chartData>
  <cx:chart>
    <cx:plotArea>
      <cx:plotAreaRegion>
        <cx:series layoutId="boxWhisker" uniqueId="{12F2A9AF-A001-D948-A689-C7E7EF54F16D}">
          <cx:tx>
            <cx:txData>
              <cx:f>_xlchart.v1.53</cx:f>
              <cx:v>Medaboost</cx:v>
            </cx:txData>
          </cx:tx>
          <cx:spPr>
            <a:solidFill>
              <a:srgbClr val="1F78B4"/>
            </a:solidFill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0930E3EC-8ADB-2E43-95EA-48C61F57F352}">
          <cx:tx>
            <cx:txData>
              <cx:f>_xlchart.v1.55</cx:f>
              <cx:v>Adaboost</cx:v>
            </cx:txData>
          </cx:tx>
          <cx:spPr>
            <a:solidFill>
              <a:srgbClr val="B2DF8A"/>
            </a:solidFill>
          </cx:spPr>
          <cx:dataId val="1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.5"/>
        <cx:title>
          <cx:tx>
            <cx:txData>
              <cx:v>Mean Accuracy of Annotators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Mean Accuracy of Annotators</a:t>
              </a:r>
            </a:p>
          </cx:txPr>
        </cx:title>
        <cx:tickLabels/>
      </cx:axis>
      <cx:axis id="1">
        <cx:valScaling max="1" min="0.94000000000000006"/>
        <cx:title>
          <cx:tx>
            <cx:txData>
              <cx:v>AUC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AUC</a:t>
              </a:r>
            </a:p>
          </cx:txPr>
        </cx:title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82550</xdr:colOff>
      <xdr:row>14</xdr:row>
      <xdr:rowOff>120650</xdr:rowOff>
    </xdr:from>
    <xdr:to>
      <xdr:col>29</xdr:col>
      <xdr:colOff>546100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ED597-D901-4248-A82F-F11518DDC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29</xdr:row>
      <xdr:rowOff>44450</xdr:rowOff>
    </xdr:from>
    <xdr:to>
      <xdr:col>29</xdr:col>
      <xdr:colOff>215900</xdr:colOff>
      <xdr:row>50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B769B-8602-1141-80CD-325759258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58482</xdr:colOff>
      <xdr:row>3</xdr:row>
      <xdr:rowOff>137297</xdr:rowOff>
    </xdr:from>
    <xdr:to>
      <xdr:col>13</xdr:col>
      <xdr:colOff>317500</xdr:colOff>
      <xdr:row>23</xdr:row>
      <xdr:rowOff>18955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91BF5-CBFC-8647-95DF-8F215E455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220693</xdr:colOff>
      <xdr:row>3</xdr:row>
      <xdr:rowOff>132686</xdr:rowOff>
    </xdr:from>
    <xdr:to>
      <xdr:col>23</xdr:col>
      <xdr:colOff>257024</xdr:colOff>
      <xdr:row>23</xdr:row>
      <xdr:rowOff>37910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D0261-514F-E446-A556-27CBFED89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58482</xdr:colOff>
      <xdr:row>3</xdr:row>
      <xdr:rowOff>137297</xdr:rowOff>
    </xdr:from>
    <xdr:to>
      <xdr:col>13</xdr:col>
      <xdr:colOff>317500</xdr:colOff>
      <xdr:row>23</xdr:row>
      <xdr:rowOff>18955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1EEB1-FE27-AD44-BBF5-CC0A33DF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220693</xdr:colOff>
      <xdr:row>3</xdr:row>
      <xdr:rowOff>132686</xdr:rowOff>
    </xdr:from>
    <xdr:to>
      <xdr:col>23</xdr:col>
      <xdr:colOff>257024</xdr:colOff>
      <xdr:row>23</xdr:row>
      <xdr:rowOff>37910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36AB2-18CA-704E-833B-30BBFFF8E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84667</xdr:colOff>
      <xdr:row>0</xdr:row>
      <xdr:rowOff>174361</xdr:rowOff>
    </xdr:from>
    <xdr:to>
      <xdr:col>25</xdr:col>
      <xdr:colOff>118535</xdr:colOff>
      <xdr:row>18</xdr:row>
      <xdr:rowOff>16932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A37C4C-88A8-3845-857F-28EF436B91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18167" y="174361"/>
              <a:ext cx="6637868" cy="36906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415797</xdr:colOff>
      <xdr:row>23</xdr:row>
      <xdr:rowOff>87867</xdr:rowOff>
    </xdr:from>
    <xdr:to>
      <xdr:col>34</xdr:col>
      <xdr:colOff>440266</xdr:colOff>
      <xdr:row>40</xdr:row>
      <xdr:rowOff>77304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01C4F4B-6BC1-6F41-906A-966646F73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78797" y="4990067"/>
              <a:ext cx="6628469" cy="3634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137482</xdr:colOff>
      <xdr:row>24</xdr:row>
      <xdr:rowOff>124722</xdr:rowOff>
    </xdr:from>
    <xdr:to>
      <xdr:col>25</xdr:col>
      <xdr:colOff>169335</xdr:colOff>
      <xdr:row>41</xdr:row>
      <xdr:rowOff>70487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42870EE-471B-DE4B-AF83-F258A15DEF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70982" y="5230122"/>
              <a:ext cx="6635853" cy="3628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55504</xdr:colOff>
      <xdr:row>1</xdr:row>
      <xdr:rowOff>62724</xdr:rowOff>
    </xdr:from>
    <xdr:to>
      <xdr:col>34</xdr:col>
      <xdr:colOff>67733</xdr:colOff>
      <xdr:row>18</xdr:row>
      <xdr:rowOff>93387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7F52FBB-D766-0A4D-83AC-72CF781472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18504" y="265924"/>
              <a:ext cx="6616229" cy="367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13</xdr:row>
      <xdr:rowOff>158750</xdr:rowOff>
    </xdr:from>
    <xdr:to>
      <xdr:col>15</xdr:col>
      <xdr:colOff>279400</xdr:colOff>
      <xdr:row>27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CB3BB4-1413-4143-8718-F5638F958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2800350"/>
              <a:ext cx="8166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698501</xdr:colOff>
      <xdr:row>80</xdr:row>
      <xdr:rowOff>222250</xdr:rowOff>
    </xdr:from>
    <xdr:to>
      <xdr:col>22</xdr:col>
      <xdr:colOff>268942</xdr:colOff>
      <xdr:row>95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D2364FD-70A8-2942-A056-55275C49DE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0301" y="17583150"/>
              <a:ext cx="6174441" cy="3023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621039</xdr:colOff>
      <xdr:row>81</xdr:row>
      <xdr:rowOff>51727</xdr:rowOff>
    </xdr:from>
    <xdr:to>
      <xdr:col>30</xdr:col>
      <xdr:colOff>172720</xdr:colOff>
      <xdr:row>95</xdr:row>
      <xdr:rowOff>85334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D2D6D91-E7E3-AF48-9B5D-EFA972918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86839" y="17653927"/>
              <a:ext cx="6155681" cy="2916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32</xdr:row>
      <xdr:rowOff>84667</xdr:rowOff>
    </xdr:from>
    <xdr:to>
      <xdr:col>19</xdr:col>
      <xdr:colOff>440267</xdr:colOff>
      <xdr:row>53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CB839D0-78FD-5C47-BC6D-9F5A16EB3C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1100" y="7636934"/>
              <a:ext cx="8674100" cy="4859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58482</xdr:colOff>
      <xdr:row>3</xdr:row>
      <xdr:rowOff>137297</xdr:rowOff>
    </xdr:from>
    <xdr:to>
      <xdr:col>13</xdr:col>
      <xdr:colOff>317500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F0173-F510-0545-92AA-086A017DD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73282</xdr:colOff>
      <xdr:row>3</xdr:row>
      <xdr:rowOff>121347</xdr:rowOff>
    </xdr:from>
    <xdr:to>
      <xdr:col>23</xdr:col>
      <xdr:colOff>109613</xdr:colOff>
      <xdr:row>21</xdr:row>
      <xdr:rowOff>90261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23E8C-3D6B-484F-86FC-DA0FF455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489183</xdr:colOff>
      <xdr:row>1</xdr:row>
      <xdr:rowOff>138653</xdr:rowOff>
    </xdr:from>
    <xdr:to>
      <xdr:col>24</xdr:col>
      <xdr:colOff>233027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84B7E6-2FDF-9C42-B396-9807F9C3A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6155" y="336726"/>
              <a:ext cx="9670817" cy="36713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84D9-491F-5149-85B3-AA3E3531667D}">
  <sheetPr codeName="Sheet1"/>
  <dimension ref="A1:R98"/>
  <sheetViews>
    <sheetView topLeftCell="A53" zoomScale="171" workbookViewId="0">
      <selection activeCell="F18" sqref="F18"/>
    </sheetView>
  </sheetViews>
  <sheetFormatPr baseColWidth="10" defaultRowHeight="16"/>
  <sheetData>
    <row r="1" spans="1:18">
      <c r="A1" s="1" t="s">
        <v>0</v>
      </c>
      <c r="B1" s="1">
        <v>259</v>
      </c>
      <c r="C1" s="1">
        <v>91</v>
      </c>
      <c r="D1" s="1">
        <v>143</v>
      </c>
      <c r="E1" s="1">
        <v>465</v>
      </c>
      <c r="F1" s="1">
        <v>336</v>
      </c>
      <c r="G1" s="1">
        <v>69</v>
      </c>
      <c r="H1" s="1">
        <v>308</v>
      </c>
      <c r="I1" s="1">
        <v>310</v>
      </c>
      <c r="J1" s="1" t="s">
        <v>1</v>
      </c>
    </row>
    <row r="2" spans="1:18">
      <c r="A2" s="1" t="s">
        <v>2</v>
      </c>
      <c r="B2" s="2" t="s">
        <v>3</v>
      </c>
      <c r="C2" s="2" t="s">
        <v>4</v>
      </c>
      <c r="D2" s="2" t="s">
        <v>5</v>
      </c>
      <c r="E2" s="3"/>
      <c r="F2" s="3"/>
      <c r="G2" s="3"/>
      <c r="H2" s="3"/>
      <c r="I2" s="3"/>
      <c r="J2" s="3"/>
    </row>
    <row r="3" spans="1:18">
      <c r="A3" s="1" t="s">
        <v>6</v>
      </c>
      <c r="B3" s="2">
        <v>473</v>
      </c>
      <c r="C3" s="2">
        <v>496</v>
      </c>
      <c r="D3" s="2">
        <v>190</v>
      </c>
      <c r="E3" s="3"/>
      <c r="F3" s="3"/>
      <c r="G3" s="3"/>
      <c r="H3" s="3"/>
      <c r="I3" s="3"/>
      <c r="J3" s="3"/>
    </row>
    <row r="4" spans="1:18">
      <c r="A4" s="1" t="s">
        <v>7</v>
      </c>
      <c r="B4" s="2">
        <v>321</v>
      </c>
      <c r="C4" s="2">
        <v>367</v>
      </c>
      <c r="D4" s="2">
        <v>108</v>
      </c>
      <c r="E4" s="3"/>
      <c r="F4" s="3"/>
      <c r="G4" s="3"/>
      <c r="H4" s="3"/>
      <c r="I4" s="3"/>
      <c r="J4" s="3"/>
    </row>
    <row r="5" spans="1:18">
      <c r="A5" s="1" t="s">
        <v>8</v>
      </c>
      <c r="B5" s="2">
        <v>248</v>
      </c>
      <c r="C5" s="2">
        <v>288</v>
      </c>
      <c r="D5" s="2">
        <v>70</v>
      </c>
      <c r="E5" s="3"/>
      <c r="F5" s="3"/>
      <c r="G5" s="3"/>
      <c r="H5" s="3"/>
      <c r="I5" s="3"/>
      <c r="J5" s="3"/>
    </row>
    <row r="6" spans="1:18">
      <c r="A6" s="1" t="s">
        <v>9</v>
      </c>
      <c r="B6" s="2">
        <v>144</v>
      </c>
      <c r="C6" s="2">
        <v>214</v>
      </c>
      <c r="D6" s="2">
        <v>35</v>
      </c>
      <c r="E6" s="3"/>
      <c r="F6" s="3"/>
      <c r="G6" s="3"/>
      <c r="H6" s="3"/>
      <c r="I6" s="3"/>
      <c r="J6" s="3"/>
    </row>
    <row r="7" spans="1:18">
      <c r="A7" s="1" t="s">
        <v>10</v>
      </c>
      <c r="B7" s="2">
        <v>473</v>
      </c>
      <c r="C7" s="2">
        <v>496</v>
      </c>
      <c r="D7" s="2">
        <v>190</v>
      </c>
      <c r="E7" s="3"/>
      <c r="F7" s="3"/>
      <c r="G7" s="3"/>
      <c r="H7" s="3"/>
      <c r="I7" s="3"/>
      <c r="J7" s="3"/>
    </row>
    <row r="8" spans="1:18">
      <c r="A8" s="1" t="s">
        <v>11</v>
      </c>
      <c r="B8" s="2">
        <v>321</v>
      </c>
      <c r="C8" s="2">
        <v>367</v>
      </c>
      <c r="D8" s="2">
        <v>108</v>
      </c>
      <c r="E8" s="3"/>
      <c r="F8" s="3"/>
      <c r="G8" s="3"/>
      <c r="H8" s="3"/>
      <c r="I8" s="3"/>
      <c r="J8" s="3"/>
    </row>
    <row r="9" spans="1:18">
      <c r="A9" s="1" t="s">
        <v>12</v>
      </c>
      <c r="B9" s="2">
        <v>248</v>
      </c>
      <c r="C9" s="2">
        <v>288</v>
      </c>
      <c r="D9" s="2">
        <v>70</v>
      </c>
      <c r="E9" s="3"/>
      <c r="F9" s="3"/>
      <c r="G9" s="3"/>
      <c r="H9" s="3"/>
      <c r="I9" s="3"/>
      <c r="J9" s="3"/>
    </row>
    <row r="10" spans="1:18">
      <c r="A10" s="1" t="s">
        <v>13</v>
      </c>
      <c r="B10" s="2">
        <v>144</v>
      </c>
      <c r="C10" s="2">
        <v>214</v>
      </c>
      <c r="D10" s="2">
        <v>35</v>
      </c>
      <c r="E10" s="3"/>
      <c r="F10" s="3"/>
      <c r="G10" s="3"/>
      <c r="H10" s="3"/>
      <c r="I10" s="3"/>
      <c r="J10" s="3"/>
    </row>
    <row r="11" spans="1:18">
      <c r="A11" s="1" t="s">
        <v>14</v>
      </c>
      <c r="B11" s="2">
        <v>468</v>
      </c>
      <c r="C11" s="2">
        <v>494</v>
      </c>
      <c r="D11" s="2">
        <v>159</v>
      </c>
      <c r="E11" s="3"/>
      <c r="F11" s="3"/>
      <c r="G11" s="3"/>
      <c r="H11" s="3"/>
      <c r="I11" s="3"/>
      <c r="J11" s="3"/>
    </row>
    <row r="12" spans="1:18">
      <c r="A12" s="1" t="s">
        <v>15</v>
      </c>
      <c r="B12" s="2">
        <v>308</v>
      </c>
      <c r="C12" s="2">
        <v>329</v>
      </c>
      <c r="D12" s="2">
        <v>99</v>
      </c>
      <c r="E12" s="3"/>
      <c r="F12" s="3"/>
      <c r="G12" s="3"/>
      <c r="H12" s="3"/>
      <c r="I12" s="3"/>
      <c r="J12" s="3"/>
    </row>
    <row r="13" spans="1:18">
      <c r="A13" s="1" t="s">
        <v>16</v>
      </c>
      <c r="B13" s="2">
        <v>273</v>
      </c>
      <c r="C13" s="2">
        <v>312</v>
      </c>
      <c r="D13" s="2">
        <v>77</v>
      </c>
      <c r="E13" s="3"/>
      <c r="F13" s="3"/>
      <c r="G13" s="3"/>
      <c r="H13" s="3"/>
      <c r="I13" s="3"/>
      <c r="J13" s="3"/>
    </row>
    <row r="14" spans="1:18">
      <c r="A14" s="1" t="s">
        <v>17</v>
      </c>
      <c r="B14" s="2">
        <v>180</v>
      </c>
      <c r="C14" s="2">
        <v>237</v>
      </c>
      <c r="D14" s="2">
        <v>54</v>
      </c>
      <c r="E14" s="3"/>
      <c r="F14" s="3"/>
      <c r="G14" s="3"/>
      <c r="H14" s="3"/>
      <c r="I14" s="3"/>
      <c r="J14" s="3"/>
    </row>
    <row r="15" spans="1:18">
      <c r="A15" s="1" t="s">
        <v>18</v>
      </c>
      <c r="B15" s="2" t="s">
        <v>19</v>
      </c>
      <c r="C15" s="2" t="s">
        <v>20</v>
      </c>
      <c r="D15" s="2" t="s">
        <v>21</v>
      </c>
      <c r="E15" s="2" t="s">
        <v>22</v>
      </c>
      <c r="F15" s="3"/>
      <c r="G15" s="3"/>
      <c r="H15" s="1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N15" s="1"/>
      <c r="O15" s="2" t="s">
        <v>19</v>
      </c>
      <c r="P15" s="2" t="s">
        <v>21</v>
      </c>
      <c r="Q15" s="2" t="s">
        <v>22</v>
      </c>
      <c r="R15" s="2" t="s">
        <v>20</v>
      </c>
    </row>
    <row r="16" spans="1:18">
      <c r="A16" s="1" t="s">
        <v>23</v>
      </c>
      <c r="B16" s="2">
        <v>0.72632311977715902</v>
      </c>
      <c r="C16" s="2">
        <v>2.2614627759990399E-2</v>
      </c>
      <c r="D16" s="2">
        <v>0.725487465181059</v>
      </c>
      <c r="E16" s="2">
        <v>1.41822126512845E-2</v>
      </c>
      <c r="F16" s="3"/>
      <c r="G16" s="3"/>
      <c r="H16" s="1" t="s">
        <v>23</v>
      </c>
      <c r="I16" s="2">
        <v>0.72632311977715902</v>
      </c>
      <c r="J16" s="2">
        <v>2.2614627759990399E-2</v>
      </c>
      <c r="K16" s="2">
        <v>0.725487465181059</v>
      </c>
      <c r="L16" s="2">
        <v>1.41822126512845E-2</v>
      </c>
      <c r="N16" s="1" t="s">
        <v>23</v>
      </c>
      <c r="O16" s="2">
        <v>0.72632311977715902</v>
      </c>
      <c r="P16" s="2">
        <v>0.725487465181059</v>
      </c>
      <c r="Q16" s="2">
        <v>1.41822126512845E-2</v>
      </c>
      <c r="R16" s="2">
        <v>2.2614627759990399E-2</v>
      </c>
    </row>
    <row r="17" spans="1:18">
      <c r="A17" s="1" t="s">
        <v>24</v>
      </c>
      <c r="B17" s="2">
        <v>0.71317376066718496</v>
      </c>
      <c r="C17" s="2">
        <v>2.2121469299965599E-2</v>
      </c>
      <c r="D17" s="2">
        <v>0.71623975790848704</v>
      </c>
      <c r="E17" s="2">
        <v>1.55832110400891E-2</v>
      </c>
      <c r="F17" s="3"/>
      <c r="G17" s="3"/>
      <c r="H17" s="1" t="s">
        <v>25</v>
      </c>
      <c r="I17" s="2">
        <v>0.57739235740581496</v>
      </c>
      <c r="J17" s="2">
        <v>1.8262266581863199E-2</v>
      </c>
      <c r="K17" s="2">
        <v>0.58629032487365595</v>
      </c>
      <c r="L17" s="2">
        <v>2.3854626800640402E-2</v>
      </c>
      <c r="N17" s="1" t="s">
        <v>23</v>
      </c>
      <c r="O17" s="2">
        <v>0.73969359331476303</v>
      </c>
      <c r="P17" s="2">
        <v>0.73830083565459603</v>
      </c>
      <c r="Q17" s="2">
        <v>1.7478415016922801E-2</v>
      </c>
      <c r="R17" s="2">
        <v>1.6187774897891801E-2</v>
      </c>
    </row>
    <row r="18" spans="1:18">
      <c r="A18" s="1" t="s">
        <v>25</v>
      </c>
      <c r="B18" s="2">
        <v>0.57739235740581496</v>
      </c>
      <c r="C18" s="2">
        <v>1.8262266581863199E-2</v>
      </c>
      <c r="D18" s="2">
        <v>0.58629032487365595</v>
      </c>
      <c r="E18" s="2">
        <v>2.3854626800640402E-2</v>
      </c>
      <c r="F18" s="3"/>
      <c r="G18" s="3"/>
      <c r="H18" s="1" t="s">
        <v>26</v>
      </c>
      <c r="I18" s="2">
        <v>0.336173964145284</v>
      </c>
      <c r="J18" s="2">
        <v>2.40995662427042E-2</v>
      </c>
      <c r="K18" s="2">
        <v>0.34437383659709497</v>
      </c>
      <c r="L18" s="2">
        <v>2.4523811643984299E-2</v>
      </c>
      <c r="N18" s="1" t="s">
        <v>23</v>
      </c>
      <c r="O18" s="2">
        <v>0.74958217270195004</v>
      </c>
      <c r="P18" s="2">
        <v>0.74637883008356598</v>
      </c>
      <c r="Q18" s="2">
        <v>1.237047949626E-2</v>
      </c>
      <c r="R18" s="2">
        <v>1.27161138835803E-2</v>
      </c>
    </row>
    <row r="19" spans="1:18">
      <c r="A19" s="1" t="s">
        <v>26</v>
      </c>
      <c r="B19" s="2">
        <v>0.336173964145284</v>
      </c>
      <c r="C19" s="2">
        <v>2.40995662427042E-2</v>
      </c>
      <c r="D19" s="2">
        <v>0.34437383659709497</v>
      </c>
      <c r="E19" s="2">
        <v>2.4523811643984299E-2</v>
      </c>
      <c r="F19" s="3"/>
      <c r="G19" s="3"/>
      <c r="H19" s="1" t="s">
        <v>27</v>
      </c>
      <c r="I19" s="2" t="s">
        <v>28</v>
      </c>
      <c r="J19" s="2" t="s">
        <v>29</v>
      </c>
      <c r="K19" s="3"/>
      <c r="L19" s="3"/>
      <c r="N19" s="1" t="s">
        <v>23</v>
      </c>
      <c r="O19" s="2">
        <v>0.74331476323119805</v>
      </c>
      <c r="P19" s="2">
        <v>0.74247910863509803</v>
      </c>
      <c r="Q19" s="2">
        <v>1.0186191923803101E-2</v>
      </c>
      <c r="R19" s="2">
        <v>1.47006874054889E-2</v>
      </c>
    </row>
    <row r="20" spans="1:18">
      <c r="A20" s="1" t="s">
        <v>27</v>
      </c>
      <c r="B20" s="2" t="s">
        <v>28</v>
      </c>
      <c r="C20" s="2" t="s">
        <v>29</v>
      </c>
      <c r="D20" s="3"/>
      <c r="E20" s="3"/>
      <c r="F20" s="3"/>
      <c r="G20" s="3"/>
      <c r="H20" s="1" t="s">
        <v>30</v>
      </c>
      <c r="I20" s="2" t="s">
        <v>31</v>
      </c>
      <c r="J20" s="2" t="s">
        <v>32</v>
      </c>
      <c r="K20" s="3"/>
      <c r="L20" s="3"/>
      <c r="N20" s="1" t="s">
        <v>23</v>
      </c>
      <c r="O20" s="2">
        <v>0.72632311977715902</v>
      </c>
      <c r="P20" s="2">
        <v>0.725487465181059</v>
      </c>
      <c r="Q20" s="2">
        <v>1.41822126512845E-2</v>
      </c>
      <c r="R20" s="2">
        <v>2.2614627759990399E-2</v>
      </c>
    </row>
    <row r="21" spans="1:18">
      <c r="A21" s="1" t="s">
        <v>30</v>
      </c>
      <c r="B21" s="2" t="s">
        <v>31</v>
      </c>
      <c r="C21" s="2" t="s">
        <v>32</v>
      </c>
      <c r="D21" s="3"/>
      <c r="E21" s="3"/>
      <c r="F21" s="3"/>
      <c r="G21" s="3"/>
      <c r="H21" s="1" t="s">
        <v>33</v>
      </c>
      <c r="I21" s="2" t="s">
        <v>19</v>
      </c>
      <c r="J21" s="2" t="s">
        <v>20</v>
      </c>
      <c r="K21" s="2" t="s">
        <v>21</v>
      </c>
      <c r="L21" s="2" t="s">
        <v>22</v>
      </c>
      <c r="N21" s="1" t="s">
        <v>23</v>
      </c>
      <c r="O21" s="2">
        <v>0.73969359331476303</v>
      </c>
      <c r="P21" s="2">
        <v>0.73830083565459603</v>
      </c>
      <c r="Q21" s="2">
        <v>1.7478415016922801E-2</v>
      </c>
      <c r="R21" s="2">
        <v>1.6187774897891801E-2</v>
      </c>
    </row>
    <row r="22" spans="1:18">
      <c r="A22" s="1" t="s">
        <v>33</v>
      </c>
      <c r="B22" s="2" t="s">
        <v>19</v>
      </c>
      <c r="C22" s="2" t="s">
        <v>20</v>
      </c>
      <c r="D22" s="2" t="s">
        <v>21</v>
      </c>
      <c r="E22" s="2" t="s">
        <v>22</v>
      </c>
      <c r="F22" s="3"/>
      <c r="G22" s="3"/>
      <c r="H22" s="1" t="s">
        <v>23</v>
      </c>
      <c r="I22" s="2">
        <v>0.73969359331476303</v>
      </c>
      <c r="J22" s="2">
        <v>1.6187774897891801E-2</v>
      </c>
      <c r="K22" s="2">
        <v>0.73830083565459603</v>
      </c>
      <c r="L22" s="2">
        <v>1.7478415016922801E-2</v>
      </c>
      <c r="N22" s="1" t="s">
        <v>23</v>
      </c>
      <c r="O22" s="2">
        <v>0.74958217270195004</v>
      </c>
      <c r="P22" s="2">
        <v>0.74637883008356598</v>
      </c>
      <c r="Q22" s="2">
        <v>1.237047949626E-2</v>
      </c>
      <c r="R22" s="2">
        <v>1.27161138835803E-2</v>
      </c>
    </row>
    <row r="23" spans="1:18">
      <c r="A23" s="1" t="s">
        <v>23</v>
      </c>
      <c r="B23" s="2">
        <v>0.73969359331476303</v>
      </c>
      <c r="C23" s="2">
        <v>1.6187774897891801E-2</v>
      </c>
      <c r="D23" s="2">
        <v>0.73830083565459603</v>
      </c>
      <c r="E23" s="2">
        <v>1.7478415016922801E-2</v>
      </c>
      <c r="F23" s="3"/>
      <c r="G23" s="3"/>
      <c r="H23" s="1" t="s">
        <v>24</v>
      </c>
      <c r="I23" s="2">
        <v>0.73477168120255398</v>
      </c>
      <c r="J23" s="2">
        <v>1.8437101845057001E-2</v>
      </c>
      <c r="K23" s="2">
        <v>0.73544029958119495</v>
      </c>
      <c r="L23" s="2">
        <v>1.84490377340393E-2</v>
      </c>
      <c r="N23" s="1" t="s">
        <v>23</v>
      </c>
      <c r="O23" s="2">
        <v>0.74331476323119805</v>
      </c>
      <c r="P23" s="2">
        <v>0.74247910863509803</v>
      </c>
      <c r="Q23" s="2">
        <v>1.0186191923803101E-2</v>
      </c>
      <c r="R23" s="2">
        <v>1.47006874054889E-2</v>
      </c>
    </row>
    <row r="24" spans="1:18">
      <c r="A24" s="1" t="s">
        <v>24</v>
      </c>
      <c r="B24" s="2">
        <v>0.73477168120255398</v>
      </c>
      <c r="C24" s="2">
        <v>1.8437101845057001E-2</v>
      </c>
      <c r="D24" s="2">
        <v>0.73544029958119495</v>
      </c>
      <c r="E24" s="2">
        <v>1.84490377340393E-2</v>
      </c>
      <c r="F24" s="3"/>
      <c r="G24" s="3"/>
      <c r="H24" s="1" t="s">
        <v>25</v>
      </c>
      <c r="I24" s="2">
        <v>0.61897120089063495</v>
      </c>
      <c r="J24" s="2">
        <v>2.34706447149035E-2</v>
      </c>
      <c r="K24" s="2">
        <v>0.623655319717211</v>
      </c>
      <c r="L24" s="2">
        <v>2.5130880419996698E-2</v>
      </c>
      <c r="N24" s="1" t="s">
        <v>23</v>
      </c>
      <c r="O24" s="2">
        <v>0.75529247910863495</v>
      </c>
      <c r="P24" s="2">
        <v>0.74944289693593302</v>
      </c>
      <c r="Q24" s="2">
        <v>1.4771769223957299E-2</v>
      </c>
      <c r="R24" s="2">
        <v>1.13328032682108E-2</v>
      </c>
    </row>
    <row r="25" spans="1:18">
      <c r="A25" s="1" t="s">
        <v>25</v>
      </c>
      <c r="B25" s="2">
        <v>0.61897120089063495</v>
      </c>
      <c r="C25" s="2">
        <v>2.34706447149035E-2</v>
      </c>
      <c r="D25" s="2">
        <v>0.623655319717211</v>
      </c>
      <c r="E25" s="2">
        <v>2.5130880419996698E-2</v>
      </c>
      <c r="F25" s="3"/>
      <c r="G25" s="3"/>
      <c r="H25" s="1" t="s">
        <v>26</v>
      </c>
      <c r="I25" s="2">
        <v>0.39082687053484699</v>
      </c>
      <c r="J25" s="2">
        <v>1.95140406317478E-2</v>
      </c>
      <c r="K25" s="2">
        <v>0.40131536773384202</v>
      </c>
      <c r="L25" s="2">
        <v>3.0151454094585702E-2</v>
      </c>
      <c r="N25" s="1" t="s">
        <v>23</v>
      </c>
      <c r="O25" s="2">
        <v>0.74206128133704696</v>
      </c>
      <c r="P25" s="2">
        <v>0.73802228412256299</v>
      </c>
      <c r="Q25" s="2">
        <v>1.30273104863205E-2</v>
      </c>
      <c r="R25" s="2">
        <v>1.4457871055555399E-2</v>
      </c>
    </row>
    <row r="26" spans="1:18">
      <c r="A26" s="1" t="s">
        <v>26</v>
      </c>
      <c r="B26" s="2">
        <v>0.39082687053484699</v>
      </c>
      <c r="C26" s="2">
        <v>1.95140406317478E-2</v>
      </c>
      <c r="D26" s="2">
        <v>0.40131536773384202</v>
      </c>
      <c r="E26" s="2">
        <v>3.0151454094585702E-2</v>
      </c>
      <c r="F26" s="3"/>
      <c r="G26" s="3"/>
      <c r="H26" s="1" t="s">
        <v>27</v>
      </c>
      <c r="I26" s="2" t="s">
        <v>34</v>
      </c>
      <c r="J26" s="2" t="s">
        <v>35</v>
      </c>
      <c r="K26" s="3"/>
      <c r="L26" s="3"/>
      <c r="N26" s="1" t="s">
        <v>23</v>
      </c>
      <c r="O26" s="2">
        <v>0.75013927576601702</v>
      </c>
      <c r="P26" s="2">
        <v>0.75111420612813395</v>
      </c>
      <c r="Q26" s="2">
        <v>1.2871522396169399E-2</v>
      </c>
      <c r="R26" s="2">
        <v>9.9696546897901205E-3</v>
      </c>
    </row>
    <row r="27" spans="1:18">
      <c r="A27" s="1" t="s">
        <v>27</v>
      </c>
      <c r="B27" s="2" t="s">
        <v>34</v>
      </c>
      <c r="C27" s="2" t="s">
        <v>35</v>
      </c>
      <c r="D27" s="3"/>
      <c r="E27" s="3"/>
      <c r="F27" s="3"/>
      <c r="G27" s="3"/>
      <c r="H27" s="1" t="s">
        <v>30</v>
      </c>
      <c r="I27" s="2" t="s">
        <v>36</v>
      </c>
      <c r="J27" s="2" t="s">
        <v>37</v>
      </c>
      <c r="K27" s="3"/>
      <c r="L27" s="3"/>
      <c r="N27" s="1" t="s">
        <v>23</v>
      </c>
      <c r="O27" s="2">
        <v>0.76323119777158799</v>
      </c>
      <c r="P27" s="2">
        <v>0.75933147632312004</v>
      </c>
      <c r="Q27" s="2">
        <v>1.19938998003404E-2</v>
      </c>
      <c r="R27" s="2">
        <v>1.5471525433982E-2</v>
      </c>
    </row>
    <row r="28" spans="1:18">
      <c r="A28" s="1" t="s">
        <v>30</v>
      </c>
      <c r="B28" s="2" t="s">
        <v>36</v>
      </c>
      <c r="C28" s="2" t="s">
        <v>37</v>
      </c>
      <c r="D28" s="3"/>
      <c r="E28" s="3"/>
      <c r="F28" s="3"/>
      <c r="G28" s="3"/>
      <c r="H28" s="1" t="s">
        <v>38</v>
      </c>
      <c r="I28" s="2" t="s">
        <v>19</v>
      </c>
      <c r="J28" s="2" t="s">
        <v>20</v>
      </c>
      <c r="K28" s="2" t="s">
        <v>21</v>
      </c>
      <c r="L28" s="2" t="s">
        <v>22</v>
      </c>
    </row>
    <row r="29" spans="1:18">
      <c r="A29" s="1" t="s">
        <v>38</v>
      </c>
      <c r="B29" s="2" t="s">
        <v>19</v>
      </c>
      <c r="C29" s="2" t="s">
        <v>20</v>
      </c>
      <c r="D29" s="2" t="s">
        <v>21</v>
      </c>
      <c r="E29" s="2" t="s">
        <v>22</v>
      </c>
      <c r="F29" s="3"/>
      <c r="G29" s="3"/>
      <c r="H29" s="1" t="s">
        <v>23</v>
      </c>
      <c r="I29" s="2">
        <v>0.74958217270195004</v>
      </c>
      <c r="J29" s="2">
        <v>1.27161138835803E-2</v>
      </c>
      <c r="K29" s="2">
        <v>0.74637883008356598</v>
      </c>
      <c r="L29" s="2">
        <v>1.237047949626E-2</v>
      </c>
    </row>
    <row r="30" spans="1:18">
      <c r="A30" s="1" t="s">
        <v>23</v>
      </c>
      <c r="B30" s="2">
        <v>0.74958217270195004</v>
      </c>
      <c r="C30" s="2">
        <v>1.27161138835803E-2</v>
      </c>
      <c r="D30" s="2">
        <v>0.74637883008356598</v>
      </c>
      <c r="E30" s="2">
        <v>1.237047949626E-2</v>
      </c>
      <c r="F30" s="3"/>
      <c r="G30" s="3"/>
      <c r="H30" s="1" t="s">
        <v>24</v>
      </c>
      <c r="I30" s="2">
        <v>0.72903115760467996</v>
      </c>
      <c r="J30" s="2">
        <v>1.5731808892553999E-2</v>
      </c>
      <c r="K30" s="2">
        <v>0.72549004197887301</v>
      </c>
      <c r="L30" s="2">
        <v>1.6537593378713501E-2</v>
      </c>
      <c r="N30" s="1" t="s">
        <v>18</v>
      </c>
      <c r="O30" s="2" t="s">
        <v>19</v>
      </c>
      <c r="P30" s="2" t="s">
        <v>21</v>
      </c>
      <c r="Q30" s="2" t="s">
        <v>20</v>
      </c>
      <c r="R30" s="2" t="s">
        <v>22</v>
      </c>
    </row>
    <row r="31" spans="1:18">
      <c r="A31" s="1" t="s">
        <v>24</v>
      </c>
      <c r="B31" s="2">
        <v>0.72903115760467996</v>
      </c>
      <c r="C31" s="2">
        <v>1.5731808892553999E-2</v>
      </c>
      <c r="D31" s="2">
        <v>0.72549004197887301</v>
      </c>
      <c r="E31" s="2">
        <v>1.6537593378713501E-2</v>
      </c>
      <c r="F31" s="3"/>
      <c r="G31" s="3"/>
      <c r="H31" s="1" t="s">
        <v>25</v>
      </c>
      <c r="I31" s="2">
        <v>0.58825933173340905</v>
      </c>
      <c r="J31" s="2">
        <v>1.9271553969124899E-2</v>
      </c>
      <c r="K31" s="2">
        <v>0.58396214037349803</v>
      </c>
      <c r="L31" s="2">
        <v>1.8537167522745299E-2</v>
      </c>
      <c r="N31" s="1" t="s">
        <v>25</v>
      </c>
      <c r="O31" s="2">
        <v>0.57739235740581496</v>
      </c>
      <c r="P31" s="2">
        <v>0.58629032487365595</v>
      </c>
      <c r="Q31" s="2">
        <v>1.8262266581863199E-2</v>
      </c>
      <c r="R31" s="2">
        <v>2.3854626800640402E-2</v>
      </c>
    </row>
    <row r="32" spans="1:18">
      <c r="A32" s="1" t="s">
        <v>25</v>
      </c>
      <c r="B32" s="2">
        <v>0.58825933173340905</v>
      </c>
      <c r="C32" s="2">
        <v>1.9271553969124899E-2</v>
      </c>
      <c r="D32" s="2">
        <v>0.58396214037349803</v>
      </c>
      <c r="E32" s="2">
        <v>1.8537167522745299E-2</v>
      </c>
      <c r="F32" s="3"/>
      <c r="G32" s="3"/>
      <c r="H32" s="1" t="s">
        <v>26</v>
      </c>
      <c r="I32" s="2">
        <v>0.388337448963334</v>
      </c>
      <c r="J32" s="2">
        <v>2.9291116419303199E-2</v>
      </c>
      <c r="K32" s="2">
        <v>0.38657930761384401</v>
      </c>
      <c r="L32" s="2">
        <v>2.8650403552061499E-2</v>
      </c>
      <c r="N32" s="1" t="s">
        <v>25</v>
      </c>
      <c r="O32" s="2">
        <v>0.61897120089063495</v>
      </c>
      <c r="P32" s="2">
        <v>0.623655319717211</v>
      </c>
      <c r="Q32" s="2">
        <v>2.34706447149035E-2</v>
      </c>
      <c r="R32" s="2">
        <v>2.5130880419996698E-2</v>
      </c>
    </row>
    <row r="33" spans="1:18">
      <c r="A33" s="1" t="s">
        <v>26</v>
      </c>
      <c r="B33" s="2">
        <v>0.388337448963334</v>
      </c>
      <c r="C33" s="2">
        <v>2.9291116419303199E-2</v>
      </c>
      <c r="D33" s="2">
        <v>0.38657930761384401</v>
      </c>
      <c r="E33" s="2">
        <v>2.8650403552061499E-2</v>
      </c>
      <c r="F33" s="3"/>
      <c r="G33" s="3"/>
      <c r="H33" s="1" t="s">
        <v>27</v>
      </c>
      <c r="I33" s="2" t="s">
        <v>39</v>
      </c>
      <c r="J33" s="2" t="s">
        <v>40</v>
      </c>
      <c r="K33" s="3"/>
      <c r="L33" s="3"/>
      <c r="N33" s="1" t="s">
        <v>25</v>
      </c>
      <c r="O33" s="2">
        <v>0.58825933173340905</v>
      </c>
      <c r="P33" s="2">
        <v>0.58396214037349803</v>
      </c>
      <c r="Q33" s="2">
        <v>1.9271553969124899E-2</v>
      </c>
      <c r="R33" s="2">
        <v>1.8537167522745299E-2</v>
      </c>
    </row>
    <row r="34" spans="1:18">
      <c r="A34" s="1" t="s">
        <v>27</v>
      </c>
      <c r="B34" s="2" t="s">
        <v>39</v>
      </c>
      <c r="C34" s="2" t="s">
        <v>40</v>
      </c>
      <c r="D34" s="3"/>
      <c r="E34" s="3"/>
      <c r="F34" s="3"/>
      <c r="G34" s="3"/>
      <c r="H34" s="1" t="s">
        <v>30</v>
      </c>
      <c r="I34" s="2" t="s">
        <v>41</v>
      </c>
      <c r="J34" s="2" t="s">
        <v>32</v>
      </c>
      <c r="K34" s="3"/>
      <c r="L34" s="3"/>
      <c r="N34" s="1" t="s">
        <v>25</v>
      </c>
      <c r="O34" s="2">
        <v>0.598039519105242</v>
      </c>
      <c r="P34" s="2">
        <v>0.59661550979955902</v>
      </c>
      <c r="Q34" s="2">
        <v>1.49557561523506E-2</v>
      </c>
      <c r="R34" s="2">
        <v>9.3206602335204995E-3</v>
      </c>
    </row>
    <row r="35" spans="1:18">
      <c r="A35" s="1" t="s">
        <v>30</v>
      </c>
      <c r="B35" s="2" t="s">
        <v>41</v>
      </c>
      <c r="C35" s="2" t="s">
        <v>32</v>
      </c>
      <c r="D35" s="3"/>
      <c r="E35" s="3"/>
      <c r="F35" s="3"/>
      <c r="G35" s="3"/>
      <c r="H35" s="1" t="s">
        <v>42</v>
      </c>
      <c r="I35" s="2" t="s">
        <v>19</v>
      </c>
      <c r="J35" s="2" t="s">
        <v>20</v>
      </c>
      <c r="K35" s="2" t="s">
        <v>21</v>
      </c>
      <c r="L35" s="2" t="s">
        <v>22</v>
      </c>
      <c r="N35" s="1" t="s">
        <v>25</v>
      </c>
      <c r="O35" s="2">
        <v>0.57739235740581496</v>
      </c>
      <c r="P35" s="2">
        <v>0.58629032487365595</v>
      </c>
      <c r="Q35" s="2">
        <v>1.8262266581863199E-2</v>
      </c>
      <c r="R35" s="2">
        <v>2.3854626800640402E-2</v>
      </c>
    </row>
    <row r="36" spans="1:18">
      <c r="A36" s="1" t="s">
        <v>42</v>
      </c>
      <c r="B36" s="2" t="s">
        <v>19</v>
      </c>
      <c r="C36" s="2" t="s">
        <v>20</v>
      </c>
      <c r="D36" s="2" t="s">
        <v>21</v>
      </c>
      <c r="E36" s="2" t="s">
        <v>22</v>
      </c>
      <c r="F36" s="3"/>
      <c r="G36" s="3"/>
      <c r="H36" s="1" t="s">
        <v>23</v>
      </c>
      <c r="I36" s="2">
        <v>0.74331476323119805</v>
      </c>
      <c r="J36" s="2">
        <v>1.47006874054889E-2</v>
      </c>
      <c r="K36" s="2">
        <v>0.74247910863509803</v>
      </c>
      <c r="L36" s="2">
        <v>1.0186191923803101E-2</v>
      </c>
      <c r="N36" s="1" t="s">
        <v>25</v>
      </c>
      <c r="O36" s="2">
        <v>0.61897120089063495</v>
      </c>
      <c r="P36" s="2">
        <v>0.623655319717211</v>
      </c>
      <c r="Q36" s="2">
        <v>2.34706447149035E-2</v>
      </c>
      <c r="R36" s="2">
        <v>2.5130880419996698E-2</v>
      </c>
    </row>
    <row r="37" spans="1:18">
      <c r="A37" s="1" t="s">
        <v>23</v>
      </c>
      <c r="B37" s="2">
        <v>0.74331476323119805</v>
      </c>
      <c r="C37" s="2">
        <v>1.47006874054889E-2</v>
      </c>
      <c r="D37" s="2">
        <v>0.74247910863509803</v>
      </c>
      <c r="E37" s="2">
        <v>1.0186191923803101E-2</v>
      </c>
      <c r="F37" s="3"/>
      <c r="G37" s="3"/>
      <c r="H37" s="1" t="s">
        <v>24</v>
      </c>
      <c r="I37" s="2">
        <v>0.72957584120324503</v>
      </c>
      <c r="J37" s="2">
        <v>1.5246964895262101E-2</v>
      </c>
      <c r="K37" s="2">
        <v>0.72892698661559996</v>
      </c>
      <c r="L37" s="2">
        <v>1.0866649944048399E-2</v>
      </c>
      <c r="N37" s="1" t="s">
        <v>25</v>
      </c>
      <c r="O37" s="2">
        <v>0.58825933173340905</v>
      </c>
      <c r="P37" s="2">
        <v>0.58396214037349803</v>
      </c>
      <c r="Q37" s="2">
        <v>1.9271553969124899E-2</v>
      </c>
      <c r="R37" s="2">
        <v>1.8537167522745299E-2</v>
      </c>
    </row>
    <row r="38" spans="1:18">
      <c r="A38" s="1" t="s">
        <v>24</v>
      </c>
      <c r="B38" s="2">
        <v>0.72957584120324503</v>
      </c>
      <c r="C38" s="2">
        <v>1.5246964895262101E-2</v>
      </c>
      <c r="D38" s="2">
        <v>0.72892698661559996</v>
      </c>
      <c r="E38" s="2">
        <v>1.0866649944048399E-2</v>
      </c>
      <c r="F38" s="3"/>
      <c r="G38" s="3"/>
      <c r="H38" s="1" t="s">
        <v>25</v>
      </c>
      <c r="I38" s="2">
        <v>0.598039519105242</v>
      </c>
      <c r="J38" s="2">
        <v>1.49557561523506E-2</v>
      </c>
      <c r="K38" s="2">
        <v>0.59661550979955902</v>
      </c>
      <c r="L38" s="2">
        <v>9.3206602335204995E-3</v>
      </c>
      <c r="N38" s="1" t="s">
        <v>25</v>
      </c>
      <c r="O38" s="2">
        <v>0.598039519105242</v>
      </c>
      <c r="P38" s="2">
        <v>0.59661550979955902</v>
      </c>
      <c r="Q38" s="2">
        <v>1.49557561523506E-2</v>
      </c>
      <c r="R38" s="2">
        <v>9.3206602335204995E-3</v>
      </c>
    </row>
    <row r="39" spans="1:18">
      <c r="A39" s="1" t="s">
        <v>25</v>
      </c>
      <c r="B39" s="2">
        <v>0.598039519105242</v>
      </c>
      <c r="C39" s="2">
        <v>1.49557561523506E-2</v>
      </c>
      <c r="D39" s="2">
        <v>0.59661550979955902</v>
      </c>
      <c r="E39" s="2">
        <v>9.3206602335204995E-3</v>
      </c>
      <c r="F39" s="3"/>
      <c r="G39" s="3"/>
      <c r="H39" s="1" t="s">
        <v>26</v>
      </c>
      <c r="I39" s="2">
        <v>0.387790343516493</v>
      </c>
      <c r="J39" s="2">
        <v>2.5073084583550301E-2</v>
      </c>
      <c r="K39" s="2">
        <v>0.38866245171560299</v>
      </c>
      <c r="L39" s="2">
        <v>2.4630786484387601E-2</v>
      </c>
      <c r="N39" s="1" t="s">
        <v>25</v>
      </c>
      <c r="O39" s="2">
        <v>0.58323871782602599</v>
      </c>
      <c r="P39" s="2">
        <v>0.57320675925605202</v>
      </c>
      <c r="Q39" s="2">
        <v>1.7716190650312501E-2</v>
      </c>
      <c r="R39" s="2">
        <v>2.0713352043522499E-2</v>
      </c>
    </row>
    <row r="40" spans="1:18">
      <c r="A40" s="1" t="s">
        <v>26</v>
      </c>
      <c r="B40" s="2">
        <v>0.387790343516493</v>
      </c>
      <c r="C40" s="2">
        <v>2.5073084583550301E-2</v>
      </c>
      <c r="D40" s="2">
        <v>0.38866245171560299</v>
      </c>
      <c r="E40" s="2">
        <v>2.4630786484387601E-2</v>
      </c>
      <c r="F40" s="3"/>
      <c r="G40" s="3"/>
      <c r="H40" s="1" t="s">
        <v>27</v>
      </c>
      <c r="I40" s="2" t="s">
        <v>43</v>
      </c>
      <c r="J40" s="2" t="s">
        <v>44</v>
      </c>
      <c r="K40" s="3"/>
      <c r="L40" s="3"/>
      <c r="N40" s="1" t="s">
        <v>25</v>
      </c>
      <c r="O40" s="2">
        <v>0.59418488480238796</v>
      </c>
      <c r="P40" s="2">
        <v>0.58923963112546296</v>
      </c>
      <c r="Q40" s="2">
        <v>2.1903472674180101E-2</v>
      </c>
      <c r="R40" s="2">
        <v>1.8580968349797E-2</v>
      </c>
    </row>
    <row r="41" spans="1:18">
      <c r="A41" s="1" t="s">
        <v>27</v>
      </c>
      <c r="B41" s="2" t="s">
        <v>43</v>
      </c>
      <c r="C41" s="2" t="s">
        <v>44</v>
      </c>
      <c r="D41" s="3"/>
      <c r="E41" s="3"/>
      <c r="F41" s="3"/>
      <c r="G41" s="3"/>
      <c r="H41" s="1" t="s">
        <v>30</v>
      </c>
      <c r="I41" s="2" t="s">
        <v>45</v>
      </c>
      <c r="J41" s="2" t="s">
        <v>37</v>
      </c>
      <c r="K41" s="3"/>
      <c r="L41" s="3"/>
      <c r="N41" s="1" t="s">
        <v>25</v>
      </c>
      <c r="O41" s="2">
        <v>0.59340441972486802</v>
      </c>
      <c r="P41" s="2">
        <v>0.58850072944916898</v>
      </c>
      <c r="Q41" s="2">
        <v>1.6762302345726E-2</v>
      </c>
      <c r="R41" s="2">
        <v>1.7275110603130701E-2</v>
      </c>
    </row>
    <row r="42" spans="1:18">
      <c r="A42" s="1" t="s">
        <v>30</v>
      </c>
      <c r="B42" s="2" t="s">
        <v>45</v>
      </c>
      <c r="C42" s="2" t="s">
        <v>37</v>
      </c>
      <c r="D42" s="3"/>
      <c r="E42" s="3"/>
      <c r="F42" s="3"/>
      <c r="G42" s="3"/>
      <c r="H42" s="1" t="s">
        <v>46</v>
      </c>
      <c r="I42" s="2" t="s">
        <v>19</v>
      </c>
      <c r="J42" s="2" t="s">
        <v>20</v>
      </c>
      <c r="K42" s="2" t="s">
        <v>21</v>
      </c>
      <c r="L42" s="2" t="s">
        <v>22</v>
      </c>
      <c r="N42" s="1" t="s">
        <v>25</v>
      </c>
      <c r="O42" s="2">
        <v>0.60853332806746296</v>
      </c>
      <c r="P42" s="2">
        <v>0.60382178424478195</v>
      </c>
      <c r="Q42" s="2">
        <v>2.25342752499006E-2</v>
      </c>
      <c r="R42" s="2">
        <v>1.62013693992385E-2</v>
      </c>
    </row>
    <row r="43" spans="1:18">
      <c r="A43" s="1" t="s">
        <v>46</v>
      </c>
      <c r="B43" s="2" t="s">
        <v>19</v>
      </c>
      <c r="C43" s="2" t="s">
        <v>20</v>
      </c>
      <c r="D43" s="2" t="s">
        <v>21</v>
      </c>
      <c r="E43" s="2" t="s">
        <v>22</v>
      </c>
      <c r="F43" s="3"/>
      <c r="G43" s="3"/>
      <c r="H43" s="1" t="s">
        <v>23</v>
      </c>
      <c r="I43" s="2">
        <v>0.72632311977715902</v>
      </c>
      <c r="J43" s="2">
        <v>2.2614627759990399E-2</v>
      </c>
      <c r="K43" s="2">
        <v>0.725487465181059</v>
      </c>
      <c r="L43" s="2">
        <v>1.41822126512845E-2</v>
      </c>
    </row>
    <row r="44" spans="1:18">
      <c r="A44" s="1" t="s">
        <v>23</v>
      </c>
      <c r="B44" s="2">
        <v>0.72632311977715902</v>
      </c>
      <c r="C44" s="2">
        <v>2.2614627759990399E-2</v>
      </c>
      <c r="D44" s="2">
        <v>0.725487465181059</v>
      </c>
      <c r="E44" s="2">
        <v>1.41822126512845E-2</v>
      </c>
      <c r="F44" s="3"/>
      <c r="G44" s="3"/>
      <c r="H44" s="1" t="s">
        <v>24</v>
      </c>
      <c r="I44" s="2">
        <v>0.71317376066718496</v>
      </c>
      <c r="J44" s="2">
        <v>2.2121469299965599E-2</v>
      </c>
      <c r="K44" s="2">
        <v>0.71623975790848704</v>
      </c>
      <c r="L44" s="2">
        <v>1.55832110400891E-2</v>
      </c>
    </row>
    <row r="45" spans="1:18">
      <c r="A45" s="1" t="s">
        <v>24</v>
      </c>
      <c r="B45" s="2">
        <v>0.71317376066718496</v>
      </c>
      <c r="C45" s="2">
        <v>2.2121469299965599E-2</v>
      </c>
      <c r="D45" s="2">
        <v>0.71623975790848704</v>
      </c>
      <c r="E45" s="2">
        <v>1.55832110400891E-2</v>
      </c>
      <c r="F45" s="3"/>
      <c r="G45" s="3"/>
      <c r="H45" s="1" t="s">
        <v>25</v>
      </c>
      <c r="I45" s="2">
        <v>0.57739235740581496</v>
      </c>
      <c r="J45" s="2">
        <v>1.8262266581863199E-2</v>
      </c>
      <c r="K45" s="2">
        <v>0.58629032487365595</v>
      </c>
      <c r="L45" s="2">
        <v>2.3854626800640402E-2</v>
      </c>
    </row>
    <row r="46" spans="1:18">
      <c r="A46" s="1" t="s">
        <v>25</v>
      </c>
      <c r="B46" s="2">
        <v>0.57739235740581496</v>
      </c>
      <c r="C46" s="2">
        <v>1.8262266581863199E-2</v>
      </c>
      <c r="D46" s="2">
        <v>0.58629032487365595</v>
      </c>
      <c r="E46" s="2">
        <v>2.3854626800640402E-2</v>
      </c>
      <c r="F46" s="3"/>
      <c r="G46" s="3"/>
      <c r="H46" s="1" t="s">
        <v>26</v>
      </c>
      <c r="I46" s="2">
        <v>0.336173964145284</v>
      </c>
      <c r="J46" s="2">
        <v>2.40995662427042E-2</v>
      </c>
      <c r="K46" s="2">
        <v>0.34437383659709497</v>
      </c>
      <c r="L46" s="2">
        <v>2.4523811643984299E-2</v>
      </c>
    </row>
    <row r="47" spans="1:18">
      <c r="A47" s="1" t="s">
        <v>26</v>
      </c>
      <c r="B47" s="2">
        <v>0.336173964145284</v>
      </c>
      <c r="C47" s="2">
        <v>2.40995662427042E-2</v>
      </c>
      <c r="D47" s="2">
        <v>0.34437383659709497</v>
      </c>
      <c r="E47" s="2">
        <v>2.4523811643984299E-2</v>
      </c>
      <c r="F47" s="3"/>
      <c r="G47" s="3"/>
      <c r="H47" s="1" t="s">
        <v>27</v>
      </c>
      <c r="I47" s="2" t="s">
        <v>28</v>
      </c>
      <c r="J47" s="2" t="s">
        <v>29</v>
      </c>
      <c r="K47" s="3"/>
      <c r="L47" s="3"/>
    </row>
    <row r="48" spans="1:18">
      <c r="A48" s="1" t="s">
        <v>27</v>
      </c>
      <c r="B48" s="2" t="s">
        <v>28</v>
      </c>
      <c r="C48" s="2" t="s">
        <v>29</v>
      </c>
      <c r="D48" s="3"/>
      <c r="E48" s="3"/>
      <c r="F48" s="3"/>
      <c r="G48" s="3"/>
      <c r="H48" s="1" t="s">
        <v>30</v>
      </c>
      <c r="I48" s="2" t="s">
        <v>31</v>
      </c>
      <c r="J48" s="2" t="s">
        <v>32</v>
      </c>
      <c r="K48" s="3"/>
      <c r="L48" s="3"/>
    </row>
    <row r="49" spans="1:12">
      <c r="A49" s="1" t="s">
        <v>30</v>
      </c>
      <c r="B49" s="2" t="s">
        <v>31</v>
      </c>
      <c r="C49" s="2" t="s">
        <v>32</v>
      </c>
      <c r="D49" s="3"/>
      <c r="E49" s="3"/>
      <c r="F49" s="3"/>
      <c r="G49" s="3"/>
      <c r="H49" s="1" t="s">
        <v>47</v>
      </c>
      <c r="I49" s="2" t="s">
        <v>19</v>
      </c>
      <c r="J49" s="2" t="s">
        <v>20</v>
      </c>
      <c r="K49" s="2" t="s">
        <v>21</v>
      </c>
      <c r="L49" s="2" t="s">
        <v>22</v>
      </c>
    </row>
    <row r="50" spans="1:12">
      <c r="A50" s="1" t="s">
        <v>47</v>
      </c>
      <c r="B50" s="2" t="s">
        <v>19</v>
      </c>
      <c r="C50" s="2" t="s">
        <v>20</v>
      </c>
      <c r="D50" s="2" t="s">
        <v>21</v>
      </c>
      <c r="E50" s="2" t="s">
        <v>22</v>
      </c>
      <c r="F50" s="3"/>
      <c r="G50" s="3"/>
      <c r="H50" s="1" t="s">
        <v>23</v>
      </c>
      <c r="I50" s="2">
        <v>0.73969359331476303</v>
      </c>
      <c r="J50" s="2">
        <v>1.6187774897891801E-2</v>
      </c>
      <c r="K50" s="2">
        <v>0.73830083565459603</v>
      </c>
      <c r="L50" s="2">
        <v>1.7478415016922801E-2</v>
      </c>
    </row>
    <row r="51" spans="1:12">
      <c r="A51" s="1" t="s">
        <v>23</v>
      </c>
      <c r="B51" s="2">
        <v>0.73969359331476303</v>
      </c>
      <c r="C51" s="2">
        <v>1.6187774897891801E-2</v>
      </c>
      <c r="D51" s="2">
        <v>0.73830083565459603</v>
      </c>
      <c r="E51" s="2">
        <v>1.7478415016922801E-2</v>
      </c>
      <c r="F51" s="3"/>
      <c r="G51" s="3"/>
      <c r="H51" s="1" t="s">
        <v>24</v>
      </c>
      <c r="I51" s="2">
        <v>0.73477168120255398</v>
      </c>
      <c r="J51" s="2">
        <v>1.8437101845057001E-2</v>
      </c>
      <c r="K51" s="2">
        <v>0.73544029958119495</v>
      </c>
      <c r="L51" s="2">
        <v>1.84490377340393E-2</v>
      </c>
    </row>
    <row r="52" spans="1:12">
      <c r="A52" s="1" t="s">
        <v>24</v>
      </c>
      <c r="B52" s="2">
        <v>0.73477168120255398</v>
      </c>
      <c r="C52" s="2">
        <v>1.8437101845057001E-2</v>
      </c>
      <c r="D52" s="2">
        <v>0.73544029958119495</v>
      </c>
      <c r="E52" s="2">
        <v>1.84490377340393E-2</v>
      </c>
      <c r="F52" s="3"/>
      <c r="G52" s="3"/>
      <c r="H52" s="1" t="s">
        <v>25</v>
      </c>
      <c r="I52" s="2">
        <v>0.61897120089063495</v>
      </c>
      <c r="J52" s="2">
        <v>2.34706447149035E-2</v>
      </c>
      <c r="K52" s="2">
        <v>0.623655319717211</v>
      </c>
      <c r="L52" s="2">
        <v>2.5130880419996698E-2</v>
      </c>
    </row>
    <row r="53" spans="1:12">
      <c r="A53" s="1" t="s">
        <v>25</v>
      </c>
      <c r="B53" s="2">
        <v>0.61897120089063495</v>
      </c>
      <c r="C53" s="2">
        <v>2.34706447149035E-2</v>
      </c>
      <c r="D53" s="2">
        <v>0.623655319717211</v>
      </c>
      <c r="E53" s="2">
        <v>2.5130880419996698E-2</v>
      </c>
      <c r="F53" s="3"/>
      <c r="G53" s="3"/>
      <c r="H53" s="1" t="s">
        <v>26</v>
      </c>
      <c r="I53" s="2">
        <v>0.39082687053484699</v>
      </c>
      <c r="J53" s="2">
        <v>1.95140406317478E-2</v>
      </c>
      <c r="K53" s="2">
        <v>0.40131536773384202</v>
      </c>
      <c r="L53" s="2">
        <v>3.0151454094585702E-2</v>
      </c>
    </row>
    <row r="54" spans="1:12">
      <c r="A54" s="1" t="s">
        <v>26</v>
      </c>
      <c r="B54" s="2">
        <v>0.39082687053484699</v>
      </c>
      <c r="C54" s="2">
        <v>1.95140406317478E-2</v>
      </c>
      <c r="D54" s="2">
        <v>0.40131536773384202</v>
      </c>
      <c r="E54" s="2">
        <v>3.0151454094585702E-2</v>
      </c>
      <c r="F54" s="3"/>
      <c r="G54" s="3"/>
      <c r="H54" s="1" t="s">
        <v>27</v>
      </c>
      <c r="I54" s="2" t="s">
        <v>34</v>
      </c>
      <c r="J54" s="2" t="s">
        <v>35</v>
      </c>
      <c r="K54" s="3"/>
      <c r="L54" s="3"/>
    </row>
    <row r="55" spans="1:12">
      <c r="A55" s="1" t="s">
        <v>27</v>
      </c>
      <c r="B55" s="2" t="s">
        <v>34</v>
      </c>
      <c r="C55" s="2" t="s">
        <v>35</v>
      </c>
      <c r="D55" s="3"/>
      <c r="E55" s="3"/>
      <c r="F55" s="3"/>
      <c r="G55" s="3"/>
      <c r="H55" s="1" t="s">
        <v>30</v>
      </c>
      <c r="I55" s="2" t="s">
        <v>36</v>
      </c>
      <c r="J55" s="2" t="s">
        <v>37</v>
      </c>
      <c r="K55" s="3"/>
      <c r="L55" s="3"/>
    </row>
    <row r="56" spans="1:12">
      <c r="A56" s="1" t="s">
        <v>30</v>
      </c>
      <c r="B56" s="2" t="s">
        <v>36</v>
      </c>
      <c r="C56" s="2" t="s">
        <v>37</v>
      </c>
      <c r="D56" s="3"/>
      <c r="E56" s="3"/>
      <c r="F56" s="3"/>
      <c r="G56" s="3"/>
      <c r="H56" s="1" t="s">
        <v>48</v>
      </c>
      <c r="I56" s="2" t="s">
        <v>19</v>
      </c>
      <c r="J56" s="2" t="s">
        <v>20</v>
      </c>
      <c r="K56" s="2" t="s">
        <v>21</v>
      </c>
      <c r="L56" s="2" t="s">
        <v>22</v>
      </c>
    </row>
    <row r="57" spans="1:12">
      <c r="A57" s="1" t="s">
        <v>48</v>
      </c>
      <c r="B57" s="2" t="s">
        <v>19</v>
      </c>
      <c r="C57" s="2" t="s">
        <v>20</v>
      </c>
      <c r="D57" s="2" t="s">
        <v>21</v>
      </c>
      <c r="E57" s="2" t="s">
        <v>22</v>
      </c>
      <c r="F57" s="3"/>
      <c r="G57" s="3"/>
      <c r="H57" s="1" t="s">
        <v>23</v>
      </c>
      <c r="I57" s="2">
        <v>0.74958217270195004</v>
      </c>
      <c r="J57" s="2">
        <v>1.27161138835803E-2</v>
      </c>
      <c r="K57" s="2">
        <v>0.74637883008356598</v>
      </c>
      <c r="L57" s="2">
        <v>1.237047949626E-2</v>
      </c>
    </row>
    <row r="58" spans="1:12">
      <c r="A58" s="1" t="s">
        <v>23</v>
      </c>
      <c r="B58" s="2">
        <v>0.74958217270195004</v>
      </c>
      <c r="C58" s="2">
        <v>1.27161138835803E-2</v>
      </c>
      <c r="D58" s="2">
        <v>0.74637883008356598</v>
      </c>
      <c r="E58" s="2">
        <v>1.237047949626E-2</v>
      </c>
      <c r="F58" s="3"/>
      <c r="G58" s="3"/>
      <c r="H58" s="1" t="s">
        <v>24</v>
      </c>
      <c r="I58" s="2">
        <v>0.72903115760467996</v>
      </c>
      <c r="J58" s="2">
        <v>1.5731808892553999E-2</v>
      </c>
      <c r="K58" s="2">
        <v>0.72549004197887301</v>
      </c>
      <c r="L58" s="2">
        <v>1.6537593378713501E-2</v>
      </c>
    </row>
    <row r="59" spans="1:12">
      <c r="A59" s="1" t="s">
        <v>24</v>
      </c>
      <c r="B59" s="2">
        <v>0.72903115760467996</v>
      </c>
      <c r="C59" s="2">
        <v>1.5731808892553999E-2</v>
      </c>
      <c r="D59" s="2">
        <v>0.72549004197887301</v>
      </c>
      <c r="E59" s="2">
        <v>1.6537593378713501E-2</v>
      </c>
      <c r="F59" s="3"/>
      <c r="G59" s="3"/>
      <c r="H59" s="1" t="s">
        <v>25</v>
      </c>
      <c r="I59" s="2">
        <v>0.58825933173340905</v>
      </c>
      <c r="J59" s="2">
        <v>1.9271553969124899E-2</v>
      </c>
      <c r="K59" s="2">
        <v>0.58396214037349803</v>
      </c>
      <c r="L59" s="2">
        <v>1.8537167522745299E-2</v>
      </c>
    </row>
    <row r="60" spans="1:12">
      <c r="A60" s="1" t="s">
        <v>25</v>
      </c>
      <c r="B60" s="2">
        <v>0.58825933173340905</v>
      </c>
      <c r="C60" s="2">
        <v>1.9271553969124899E-2</v>
      </c>
      <c r="D60" s="2">
        <v>0.58396214037349803</v>
      </c>
      <c r="E60" s="2">
        <v>1.8537167522745299E-2</v>
      </c>
      <c r="F60" s="3"/>
      <c r="G60" s="3"/>
      <c r="H60" s="1" t="s">
        <v>26</v>
      </c>
      <c r="I60" s="2">
        <v>0.388337448963334</v>
      </c>
      <c r="J60" s="2">
        <v>2.9291116419303199E-2</v>
      </c>
      <c r="K60" s="2">
        <v>0.38657930761384401</v>
      </c>
      <c r="L60" s="2">
        <v>2.8650403552061499E-2</v>
      </c>
    </row>
    <row r="61" spans="1:12">
      <c r="A61" s="1" t="s">
        <v>26</v>
      </c>
      <c r="B61" s="2">
        <v>0.388337448963334</v>
      </c>
      <c r="C61" s="2">
        <v>2.9291116419303199E-2</v>
      </c>
      <c r="D61" s="2">
        <v>0.38657930761384401</v>
      </c>
      <c r="E61" s="2">
        <v>2.8650403552061499E-2</v>
      </c>
      <c r="F61" s="3"/>
      <c r="G61" s="3"/>
      <c r="H61" s="1" t="s">
        <v>27</v>
      </c>
      <c r="I61" s="2" t="s">
        <v>39</v>
      </c>
      <c r="J61" s="2" t="s">
        <v>40</v>
      </c>
      <c r="K61" s="3"/>
      <c r="L61" s="3"/>
    </row>
    <row r="62" spans="1:12">
      <c r="A62" s="1" t="s">
        <v>27</v>
      </c>
      <c r="B62" s="2" t="s">
        <v>39</v>
      </c>
      <c r="C62" s="2" t="s">
        <v>40</v>
      </c>
      <c r="D62" s="3"/>
      <c r="E62" s="3"/>
      <c r="F62" s="3"/>
      <c r="G62" s="3"/>
      <c r="H62" s="1" t="s">
        <v>30</v>
      </c>
      <c r="I62" s="2" t="s">
        <v>41</v>
      </c>
      <c r="J62" s="2" t="s">
        <v>32</v>
      </c>
      <c r="K62" s="3"/>
      <c r="L62" s="3"/>
    </row>
    <row r="63" spans="1:12">
      <c r="A63" s="1" t="s">
        <v>30</v>
      </c>
      <c r="B63" s="2" t="s">
        <v>41</v>
      </c>
      <c r="C63" s="2" t="s">
        <v>32</v>
      </c>
      <c r="D63" s="3"/>
      <c r="E63" s="3"/>
      <c r="F63" s="3"/>
      <c r="G63" s="3"/>
      <c r="H63" s="1" t="s">
        <v>49</v>
      </c>
      <c r="I63" s="2" t="s">
        <v>19</v>
      </c>
      <c r="J63" s="2" t="s">
        <v>20</v>
      </c>
      <c r="K63" s="2" t="s">
        <v>21</v>
      </c>
      <c r="L63" s="2" t="s">
        <v>22</v>
      </c>
    </row>
    <row r="64" spans="1:12">
      <c r="A64" s="1" t="s">
        <v>49</v>
      </c>
      <c r="B64" s="2" t="s">
        <v>19</v>
      </c>
      <c r="C64" s="2" t="s">
        <v>20</v>
      </c>
      <c r="D64" s="2" t="s">
        <v>21</v>
      </c>
      <c r="E64" s="2" t="s">
        <v>22</v>
      </c>
      <c r="F64" s="3"/>
      <c r="G64" s="3"/>
      <c r="H64" s="1" t="s">
        <v>23</v>
      </c>
      <c r="I64" s="2">
        <v>0.74331476323119805</v>
      </c>
      <c r="J64" s="2">
        <v>1.47006874054889E-2</v>
      </c>
      <c r="K64" s="2">
        <v>0.74247910863509803</v>
      </c>
      <c r="L64" s="2">
        <v>1.0186191923803101E-2</v>
      </c>
    </row>
    <row r="65" spans="1:12">
      <c r="A65" s="1" t="s">
        <v>23</v>
      </c>
      <c r="B65" s="2">
        <v>0.74331476323119805</v>
      </c>
      <c r="C65" s="2">
        <v>1.47006874054889E-2</v>
      </c>
      <c r="D65" s="2">
        <v>0.74247910863509803</v>
      </c>
      <c r="E65" s="2">
        <v>1.0186191923803101E-2</v>
      </c>
      <c r="F65" s="3"/>
      <c r="G65" s="3"/>
      <c r="H65" s="1" t="s">
        <v>24</v>
      </c>
      <c r="I65" s="2">
        <v>0.72957584120324503</v>
      </c>
      <c r="J65" s="2">
        <v>1.5246964895262101E-2</v>
      </c>
      <c r="K65" s="2">
        <v>0.72892698661559996</v>
      </c>
      <c r="L65" s="2">
        <v>1.0866649944048399E-2</v>
      </c>
    </row>
    <row r="66" spans="1:12">
      <c r="A66" s="1" t="s">
        <v>24</v>
      </c>
      <c r="B66" s="2">
        <v>0.72957584120324503</v>
      </c>
      <c r="C66" s="2">
        <v>1.5246964895262101E-2</v>
      </c>
      <c r="D66" s="2">
        <v>0.72892698661559996</v>
      </c>
      <c r="E66" s="2">
        <v>1.0866649944048399E-2</v>
      </c>
      <c r="F66" s="3"/>
      <c r="G66" s="3"/>
      <c r="H66" s="1" t="s">
        <v>25</v>
      </c>
      <c r="I66" s="2">
        <v>0.598039519105242</v>
      </c>
      <c r="J66" s="2">
        <v>1.49557561523506E-2</v>
      </c>
      <c r="K66" s="2">
        <v>0.59661550979955902</v>
      </c>
      <c r="L66" s="2">
        <v>9.3206602335204995E-3</v>
      </c>
    </row>
    <row r="67" spans="1:12">
      <c r="A67" s="1" t="s">
        <v>25</v>
      </c>
      <c r="B67" s="2">
        <v>0.598039519105242</v>
      </c>
      <c r="C67" s="2">
        <v>1.49557561523506E-2</v>
      </c>
      <c r="D67" s="2">
        <v>0.59661550979955902</v>
      </c>
      <c r="E67" s="2">
        <v>9.3206602335204995E-3</v>
      </c>
      <c r="F67" s="3"/>
      <c r="G67" s="3"/>
      <c r="H67" s="1" t="s">
        <v>26</v>
      </c>
      <c r="I67" s="2">
        <v>0.387790343516493</v>
      </c>
      <c r="J67" s="2">
        <v>2.5073084583550301E-2</v>
      </c>
      <c r="K67" s="2">
        <v>0.38866245171560299</v>
      </c>
      <c r="L67" s="2">
        <v>2.4630786484387601E-2</v>
      </c>
    </row>
    <row r="68" spans="1:12">
      <c r="A68" s="1" t="s">
        <v>26</v>
      </c>
      <c r="B68" s="2">
        <v>0.387790343516493</v>
      </c>
      <c r="C68" s="2">
        <v>2.5073084583550301E-2</v>
      </c>
      <c r="D68" s="2">
        <v>0.38866245171560299</v>
      </c>
      <c r="E68" s="2">
        <v>2.4630786484387601E-2</v>
      </c>
      <c r="F68" s="3"/>
      <c r="G68" s="3"/>
      <c r="H68" s="1" t="s">
        <v>27</v>
      </c>
      <c r="I68" s="2" t="s">
        <v>43</v>
      </c>
      <c r="J68" s="2" t="s">
        <v>44</v>
      </c>
      <c r="K68" s="3"/>
      <c r="L68" s="3"/>
    </row>
    <row r="69" spans="1:12">
      <c r="A69" s="1" t="s">
        <v>27</v>
      </c>
      <c r="B69" s="2" t="s">
        <v>43</v>
      </c>
      <c r="C69" s="2" t="s">
        <v>44</v>
      </c>
      <c r="D69" s="3"/>
      <c r="E69" s="3"/>
      <c r="F69" s="3"/>
      <c r="G69" s="3"/>
      <c r="H69" s="1" t="s">
        <v>30</v>
      </c>
      <c r="I69" s="2" t="s">
        <v>45</v>
      </c>
      <c r="J69" s="2" t="s">
        <v>37</v>
      </c>
      <c r="K69" s="3"/>
      <c r="L69" s="3"/>
    </row>
    <row r="70" spans="1:12">
      <c r="A70" s="1" t="s">
        <v>30</v>
      </c>
      <c r="B70" s="2" t="s">
        <v>45</v>
      </c>
      <c r="C70" s="2" t="s">
        <v>37</v>
      </c>
      <c r="D70" s="3"/>
      <c r="E70" s="3"/>
      <c r="F70" s="3"/>
      <c r="G70" s="3"/>
      <c r="H70" s="1" t="s">
        <v>50</v>
      </c>
      <c r="I70" s="2" t="s">
        <v>19</v>
      </c>
      <c r="J70" s="2" t="s">
        <v>20</v>
      </c>
      <c r="K70" s="2" t="s">
        <v>21</v>
      </c>
      <c r="L70" s="2" t="s">
        <v>22</v>
      </c>
    </row>
    <row r="71" spans="1:12">
      <c r="A71" s="1" t="s">
        <v>50</v>
      </c>
      <c r="B71" s="2" t="s">
        <v>19</v>
      </c>
      <c r="C71" s="2" t="s">
        <v>20</v>
      </c>
      <c r="D71" s="2" t="s">
        <v>21</v>
      </c>
      <c r="E71" s="2" t="s">
        <v>22</v>
      </c>
      <c r="F71" s="3"/>
      <c r="G71" s="3"/>
      <c r="H71" s="1" t="s">
        <v>23</v>
      </c>
      <c r="I71" s="2">
        <v>0.75529247910863495</v>
      </c>
      <c r="J71" s="2">
        <v>1.13328032682108E-2</v>
      </c>
      <c r="K71" s="2">
        <v>0.74944289693593302</v>
      </c>
      <c r="L71" s="2">
        <v>1.4771769223957299E-2</v>
      </c>
    </row>
    <row r="72" spans="1:12">
      <c r="A72" s="1" t="s">
        <v>23</v>
      </c>
      <c r="B72" s="2">
        <v>0.75529247910863495</v>
      </c>
      <c r="C72" s="2">
        <v>1.13328032682108E-2</v>
      </c>
      <c r="D72" s="2">
        <v>0.74944289693593302</v>
      </c>
      <c r="E72" s="2">
        <v>1.4771769223957299E-2</v>
      </c>
      <c r="F72" s="3"/>
      <c r="G72" s="3"/>
      <c r="H72" s="1" t="s">
        <v>24</v>
      </c>
      <c r="I72" s="2">
        <v>0.72909683898085098</v>
      </c>
      <c r="J72" s="2">
        <v>1.6141850537658702E-2</v>
      </c>
      <c r="K72" s="2">
        <v>0.72169606142429799</v>
      </c>
      <c r="L72" s="2">
        <v>1.9309036010380198E-2</v>
      </c>
    </row>
    <row r="73" spans="1:12">
      <c r="A73" s="1" t="s">
        <v>24</v>
      </c>
      <c r="B73" s="2">
        <v>0.72909683898085098</v>
      </c>
      <c r="C73" s="2">
        <v>1.6141850537658702E-2</v>
      </c>
      <c r="D73" s="2">
        <v>0.72169606142429799</v>
      </c>
      <c r="E73" s="2">
        <v>1.9309036010380198E-2</v>
      </c>
      <c r="F73" s="3"/>
      <c r="G73" s="3"/>
      <c r="H73" s="1" t="s">
        <v>25</v>
      </c>
      <c r="I73" s="2">
        <v>0.58323871782602599</v>
      </c>
      <c r="J73" s="2">
        <v>1.7716190650312501E-2</v>
      </c>
      <c r="K73" s="2">
        <v>0.57320675925605202</v>
      </c>
      <c r="L73" s="2">
        <v>2.0713352043522499E-2</v>
      </c>
    </row>
    <row r="74" spans="1:12">
      <c r="A74" s="1" t="s">
        <v>25</v>
      </c>
      <c r="B74" s="2">
        <v>0.58323871782602599</v>
      </c>
      <c r="C74" s="2">
        <v>1.7716190650312501E-2</v>
      </c>
      <c r="D74" s="2">
        <v>0.57320675925605202</v>
      </c>
      <c r="E74" s="2">
        <v>2.0713352043522499E-2</v>
      </c>
      <c r="F74" s="3"/>
      <c r="G74" s="3"/>
      <c r="H74" s="1" t="s">
        <v>26</v>
      </c>
      <c r="I74" s="2">
        <v>0.38225609322590798</v>
      </c>
      <c r="J74" s="2">
        <v>3.0545398108651499E-2</v>
      </c>
      <c r="K74" s="2">
        <v>0.36629960698817399</v>
      </c>
      <c r="L74" s="2">
        <v>2.4535735453017401E-2</v>
      </c>
    </row>
    <row r="75" spans="1:12">
      <c r="A75" s="1" t="s">
        <v>26</v>
      </c>
      <c r="B75" s="2">
        <v>0.38225609322590798</v>
      </c>
      <c r="C75" s="2">
        <v>3.0545398108651499E-2</v>
      </c>
      <c r="D75" s="2">
        <v>0.36629960698817399</v>
      </c>
      <c r="E75" s="2">
        <v>2.4535735453017401E-2</v>
      </c>
      <c r="F75" s="3"/>
      <c r="G75" s="3"/>
      <c r="H75" s="1" t="s">
        <v>27</v>
      </c>
      <c r="I75" s="2" t="s">
        <v>51</v>
      </c>
      <c r="J75" s="2" t="s">
        <v>52</v>
      </c>
      <c r="K75" s="3"/>
      <c r="L75" s="3"/>
    </row>
    <row r="76" spans="1:12">
      <c r="A76" s="1" t="s">
        <v>27</v>
      </c>
      <c r="B76" s="2" t="s">
        <v>51</v>
      </c>
      <c r="C76" s="2" t="s">
        <v>52</v>
      </c>
      <c r="D76" s="3"/>
      <c r="E76" s="3"/>
      <c r="F76" s="3"/>
      <c r="G76" s="3"/>
      <c r="H76" s="1" t="s">
        <v>30</v>
      </c>
      <c r="I76" s="2" t="s">
        <v>53</v>
      </c>
      <c r="J76" s="2" t="s">
        <v>54</v>
      </c>
      <c r="K76" s="3"/>
      <c r="L76" s="3"/>
    </row>
    <row r="77" spans="1:12">
      <c r="A77" s="1" t="s">
        <v>30</v>
      </c>
      <c r="B77" s="2" t="s">
        <v>53</v>
      </c>
      <c r="C77" s="2" t="s">
        <v>54</v>
      </c>
      <c r="D77" s="3"/>
      <c r="E77" s="3"/>
      <c r="F77" s="3"/>
      <c r="G77" s="3"/>
      <c r="H77" s="1" t="s">
        <v>55</v>
      </c>
      <c r="I77" s="2" t="s">
        <v>19</v>
      </c>
      <c r="J77" s="2" t="s">
        <v>20</v>
      </c>
      <c r="K77" s="2" t="s">
        <v>21</v>
      </c>
      <c r="L77" s="2" t="s">
        <v>22</v>
      </c>
    </row>
    <row r="78" spans="1:12">
      <c r="A78" s="1" t="s">
        <v>55</v>
      </c>
      <c r="B78" s="2" t="s">
        <v>19</v>
      </c>
      <c r="C78" s="2" t="s">
        <v>20</v>
      </c>
      <c r="D78" s="2" t="s">
        <v>21</v>
      </c>
      <c r="E78" s="2" t="s">
        <v>22</v>
      </c>
      <c r="F78" s="3"/>
      <c r="G78" s="3"/>
      <c r="H78" s="1" t="s">
        <v>23</v>
      </c>
      <c r="I78" s="2">
        <v>0.74206128133704696</v>
      </c>
      <c r="J78" s="2">
        <v>1.4457871055555399E-2</v>
      </c>
      <c r="K78" s="2">
        <v>0.73802228412256299</v>
      </c>
      <c r="L78" s="2">
        <v>1.30273104863205E-2</v>
      </c>
    </row>
    <row r="79" spans="1:12">
      <c r="A79" s="1" t="s">
        <v>23</v>
      </c>
      <c r="B79" s="2">
        <v>0.74206128133704696</v>
      </c>
      <c r="C79" s="2">
        <v>1.4457871055555399E-2</v>
      </c>
      <c r="D79" s="2">
        <v>0.73802228412256299</v>
      </c>
      <c r="E79" s="2">
        <v>1.30273104863205E-2</v>
      </c>
      <c r="F79" s="3"/>
      <c r="G79" s="3"/>
      <c r="H79" s="1" t="s">
        <v>24</v>
      </c>
      <c r="I79" s="2">
        <v>0.72764453237711402</v>
      </c>
      <c r="J79" s="2">
        <v>1.6581765509828102E-2</v>
      </c>
      <c r="K79" s="2">
        <v>0.72340521819720804</v>
      </c>
      <c r="L79" s="2">
        <v>1.5898397178285999E-2</v>
      </c>
    </row>
    <row r="80" spans="1:12">
      <c r="A80" s="1" t="s">
        <v>24</v>
      </c>
      <c r="B80" s="2">
        <v>0.72764453237711402</v>
      </c>
      <c r="C80" s="2">
        <v>1.6581765509828102E-2</v>
      </c>
      <c r="D80" s="2">
        <v>0.72340521819720804</v>
      </c>
      <c r="E80" s="2">
        <v>1.5898397178285999E-2</v>
      </c>
      <c r="F80" s="3"/>
      <c r="G80" s="3"/>
      <c r="H80" s="1" t="s">
        <v>25</v>
      </c>
      <c r="I80" s="2">
        <v>0.59418488480238796</v>
      </c>
      <c r="J80" s="2">
        <v>2.1903472674180101E-2</v>
      </c>
      <c r="K80" s="2">
        <v>0.58923963112546296</v>
      </c>
      <c r="L80" s="2">
        <v>1.8580968349797E-2</v>
      </c>
    </row>
    <row r="81" spans="1:12">
      <c r="A81" s="1" t="s">
        <v>25</v>
      </c>
      <c r="B81" s="2">
        <v>0.59418488480238796</v>
      </c>
      <c r="C81" s="2">
        <v>2.1903472674180101E-2</v>
      </c>
      <c r="D81" s="2">
        <v>0.58923963112546296</v>
      </c>
      <c r="E81" s="2">
        <v>1.8580968349797E-2</v>
      </c>
      <c r="F81" s="3"/>
      <c r="G81" s="3"/>
      <c r="H81" s="1" t="s">
        <v>26</v>
      </c>
      <c r="I81" s="2">
        <v>0.36101546226243098</v>
      </c>
      <c r="J81" s="2">
        <v>3.45737076686609E-2</v>
      </c>
      <c r="K81" s="2">
        <v>0.36510302603693601</v>
      </c>
      <c r="L81" s="2">
        <v>2.2716455605691299E-2</v>
      </c>
    </row>
    <row r="82" spans="1:12">
      <c r="A82" s="1" t="s">
        <v>26</v>
      </c>
      <c r="B82" s="2">
        <v>0.36101546226243098</v>
      </c>
      <c r="C82" s="2">
        <v>3.45737076686609E-2</v>
      </c>
      <c r="D82" s="2">
        <v>0.36510302603693601</v>
      </c>
      <c r="E82" s="2">
        <v>2.2716455605691299E-2</v>
      </c>
      <c r="F82" s="3"/>
      <c r="G82" s="3"/>
      <c r="H82" s="1" t="s">
        <v>27</v>
      </c>
      <c r="I82" s="2" t="s">
        <v>56</v>
      </c>
      <c r="J82" s="2" t="s">
        <v>57</v>
      </c>
      <c r="K82" s="3"/>
      <c r="L82" s="3"/>
    </row>
    <row r="83" spans="1:12">
      <c r="A83" s="1" t="s">
        <v>27</v>
      </c>
      <c r="B83" s="2" t="s">
        <v>56</v>
      </c>
      <c r="C83" s="2" t="s">
        <v>57</v>
      </c>
      <c r="D83" s="3"/>
      <c r="E83" s="3"/>
      <c r="F83" s="3"/>
      <c r="G83" s="3"/>
      <c r="H83" s="1" t="s">
        <v>30</v>
      </c>
      <c r="I83" s="2" t="s">
        <v>58</v>
      </c>
      <c r="J83" s="2" t="s">
        <v>59</v>
      </c>
      <c r="K83" s="3"/>
      <c r="L83" s="3"/>
    </row>
    <row r="84" spans="1:12">
      <c r="A84" s="1" t="s">
        <v>30</v>
      </c>
      <c r="B84" s="2" t="s">
        <v>58</v>
      </c>
      <c r="C84" s="2" t="s">
        <v>59</v>
      </c>
      <c r="D84" s="3"/>
      <c r="E84" s="3"/>
      <c r="F84" s="3"/>
      <c r="G84" s="3"/>
      <c r="H84" s="1" t="s">
        <v>60</v>
      </c>
      <c r="I84" s="2" t="s">
        <v>19</v>
      </c>
      <c r="J84" s="2" t="s">
        <v>20</v>
      </c>
      <c r="K84" s="2" t="s">
        <v>21</v>
      </c>
      <c r="L84" s="2" t="s">
        <v>22</v>
      </c>
    </row>
    <row r="85" spans="1:12">
      <c r="A85" s="1" t="s">
        <v>60</v>
      </c>
      <c r="B85" s="2" t="s">
        <v>19</v>
      </c>
      <c r="C85" s="2" t="s">
        <v>20</v>
      </c>
      <c r="D85" s="2" t="s">
        <v>21</v>
      </c>
      <c r="E85" s="2" t="s">
        <v>22</v>
      </c>
      <c r="F85" s="3"/>
      <c r="G85" s="3"/>
      <c r="H85" s="1" t="s">
        <v>23</v>
      </c>
      <c r="I85" s="2">
        <v>0.75013927576601702</v>
      </c>
      <c r="J85" s="2">
        <v>9.9696546897901205E-3</v>
      </c>
      <c r="K85" s="2">
        <v>0.75111420612813395</v>
      </c>
      <c r="L85" s="2">
        <v>1.2871522396169399E-2</v>
      </c>
    </row>
    <row r="86" spans="1:12">
      <c r="A86" s="1" t="s">
        <v>23</v>
      </c>
      <c r="B86" s="2">
        <v>0.75013927576601702</v>
      </c>
      <c r="C86" s="2">
        <v>9.9696546897901205E-3</v>
      </c>
      <c r="D86" s="2">
        <v>0.75111420612813395</v>
      </c>
      <c r="E86" s="2">
        <v>1.2871522396169399E-2</v>
      </c>
      <c r="F86" s="3"/>
      <c r="G86" s="3"/>
      <c r="H86" s="1" t="s">
        <v>24</v>
      </c>
      <c r="I86" s="2">
        <v>0.73141679382724001</v>
      </c>
      <c r="J86" s="2">
        <v>1.29324678963132E-2</v>
      </c>
      <c r="K86" s="2">
        <v>0.72998677098827702</v>
      </c>
      <c r="L86" s="2">
        <v>1.46844924243206E-2</v>
      </c>
    </row>
    <row r="87" spans="1:12">
      <c r="A87" s="1" t="s">
        <v>24</v>
      </c>
      <c r="B87" s="2">
        <v>0.73141679382724001</v>
      </c>
      <c r="C87" s="2">
        <v>1.29324678963132E-2</v>
      </c>
      <c r="D87" s="2">
        <v>0.72998677098827702</v>
      </c>
      <c r="E87" s="2">
        <v>1.46844924243206E-2</v>
      </c>
      <c r="F87" s="3"/>
      <c r="G87" s="3"/>
      <c r="H87" s="1" t="s">
        <v>25</v>
      </c>
      <c r="I87" s="2">
        <v>0.59340441972486802</v>
      </c>
      <c r="J87" s="2">
        <v>1.6762302345726E-2</v>
      </c>
      <c r="K87" s="2">
        <v>0.58850072944916898</v>
      </c>
      <c r="L87" s="2">
        <v>1.7275110603130701E-2</v>
      </c>
    </row>
    <row r="88" spans="1:12">
      <c r="A88" s="1" t="s">
        <v>25</v>
      </c>
      <c r="B88" s="2">
        <v>0.59340441972486802</v>
      </c>
      <c r="C88" s="2">
        <v>1.6762302345726E-2</v>
      </c>
      <c r="D88" s="2">
        <v>0.58850072944916898</v>
      </c>
      <c r="E88" s="2">
        <v>1.7275110603130701E-2</v>
      </c>
      <c r="F88" s="3"/>
      <c r="G88" s="3"/>
      <c r="H88" s="1" t="s">
        <v>26</v>
      </c>
      <c r="I88" s="2">
        <v>0.39313133737894701</v>
      </c>
      <c r="J88" s="2">
        <v>2.5539992480297001E-2</v>
      </c>
      <c r="K88" s="2">
        <v>0.38318675331845897</v>
      </c>
      <c r="L88" s="2">
        <v>2.8850653412516799E-2</v>
      </c>
    </row>
    <row r="89" spans="1:12">
      <c r="A89" s="1" t="s">
        <v>26</v>
      </c>
      <c r="B89" s="2">
        <v>0.39313133737894701</v>
      </c>
      <c r="C89" s="2">
        <v>2.5539992480297001E-2</v>
      </c>
      <c r="D89" s="2">
        <v>0.38318675331845897</v>
      </c>
      <c r="E89" s="2">
        <v>2.8850653412516799E-2</v>
      </c>
      <c r="F89" s="3"/>
      <c r="G89" s="3"/>
      <c r="H89" s="1" t="s">
        <v>27</v>
      </c>
      <c r="I89" s="2" t="s">
        <v>61</v>
      </c>
      <c r="J89" s="2" t="s">
        <v>62</v>
      </c>
      <c r="K89" s="3"/>
      <c r="L89" s="3"/>
    </row>
    <row r="90" spans="1:12">
      <c r="A90" s="1" t="s">
        <v>27</v>
      </c>
      <c r="B90" s="2" t="s">
        <v>61</v>
      </c>
      <c r="C90" s="2" t="s">
        <v>62</v>
      </c>
      <c r="D90" s="3"/>
      <c r="E90" s="3"/>
      <c r="F90" s="3"/>
      <c r="G90" s="3"/>
      <c r="H90" s="1" t="s">
        <v>30</v>
      </c>
      <c r="I90" s="2" t="s">
        <v>63</v>
      </c>
      <c r="J90" s="2" t="s">
        <v>64</v>
      </c>
      <c r="K90" s="3"/>
      <c r="L90" s="3"/>
    </row>
    <row r="91" spans="1:12">
      <c r="A91" s="1" t="s">
        <v>30</v>
      </c>
      <c r="B91" s="2" t="s">
        <v>63</v>
      </c>
      <c r="C91" s="2" t="s">
        <v>64</v>
      </c>
      <c r="D91" s="3"/>
      <c r="E91" s="3"/>
      <c r="F91" s="3"/>
      <c r="G91" s="3"/>
      <c r="H91" s="1" t="s">
        <v>65</v>
      </c>
      <c r="I91" s="2" t="s">
        <v>19</v>
      </c>
      <c r="J91" s="2" t="s">
        <v>20</v>
      </c>
      <c r="K91" s="2" t="s">
        <v>21</v>
      </c>
      <c r="L91" s="2" t="s">
        <v>22</v>
      </c>
    </row>
    <row r="92" spans="1:12">
      <c r="A92" s="1" t="s">
        <v>65</v>
      </c>
      <c r="B92" s="2" t="s">
        <v>19</v>
      </c>
      <c r="C92" s="2" t="s">
        <v>20</v>
      </c>
      <c r="D92" s="2" t="s">
        <v>21</v>
      </c>
      <c r="E92" s="2" t="s">
        <v>22</v>
      </c>
      <c r="F92" s="3"/>
      <c r="G92" s="3"/>
      <c r="H92" s="1" t="s">
        <v>23</v>
      </c>
      <c r="I92" s="2">
        <v>0.76323119777158799</v>
      </c>
      <c r="J92" s="2">
        <v>1.5471525433982E-2</v>
      </c>
      <c r="K92" s="2">
        <v>0.75933147632312004</v>
      </c>
      <c r="L92" s="2">
        <v>1.19938998003404E-2</v>
      </c>
    </row>
    <row r="93" spans="1:12">
      <c r="A93" s="1" t="s">
        <v>23</v>
      </c>
      <c r="B93" s="2">
        <v>0.76323119777158799</v>
      </c>
      <c r="C93" s="2">
        <v>1.5471525433982E-2</v>
      </c>
      <c r="D93" s="2">
        <v>0.75933147632312004</v>
      </c>
      <c r="E93" s="2">
        <v>1.19938998003404E-2</v>
      </c>
      <c r="F93" s="3"/>
      <c r="G93" s="3"/>
      <c r="H93" s="1" t="s">
        <v>24</v>
      </c>
      <c r="I93" s="2">
        <v>0.74420836374451005</v>
      </c>
      <c r="J93" s="2">
        <v>1.8308035087215999E-2</v>
      </c>
      <c r="K93" s="2">
        <v>0.74040543291012795</v>
      </c>
      <c r="L93" s="2">
        <v>1.28863710018497E-2</v>
      </c>
    </row>
    <row r="94" spans="1:12">
      <c r="A94" s="1" t="s">
        <v>24</v>
      </c>
      <c r="B94" s="2">
        <v>0.74420836374451005</v>
      </c>
      <c r="C94" s="2">
        <v>1.8308035087215999E-2</v>
      </c>
      <c r="D94" s="2">
        <v>0.74040543291012795</v>
      </c>
      <c r="E94" s="2">
        <v>1.28863710018497E-2</v>
      </c>
      <c r="F94" s="3"/>
      <c r="G94" s="3"/>
      <c r="H94" s="1" t="s">
        <v>25</v>
      </c>
      <c r="I94" s="2">
        <v>0.60853332806746296</v>
      </c>
      <c r="J94" s="2">
        <v>2.25342752499006E-2</v>
      </c>
      <c r="K94" s="2">
        <v>0.60382178424478195</v>
      </c>
      <c r="L94" s="2">
        <v>1.62013693992385E-2</v>
      </c>
    </row>
    <row r="95" spans="1:12">
      <c r="A95" s="1" t="s">
        <v>25</v>
      </c>
      <c r="B95" s="2">
        <v>0.60853332806746296</v>
      </c>
      <c r="C95" s="2">
        <v>2.25342752499006E-2</v>
      </c>
      <c r="D95" s="2">
        <v>0.60382178424478195</v>
      </c>
      <c r="E95" s="2">
        <v>1.62013693992385E-2</v>
      </c>
      <c r="F95" s="3"/>
      <c r="G95" s="3"/>
      <c r="H95" s="1" t="s">
        <v>26</v>
      </c>
      <c r="I95" s="2">
        <v>0.41564980400076401</v>
      </c>
      <c r="J95" s="2">
        <v>4.6166043354521999E-2</v>
      </c>
      <c r="K95" s="2">
        <v>0.39124845599458002</v>
      </c>
      <c r="L95" s="2">
        <v>2.2126095181576402E-2</v>
      </c>
    </row>
    <row r="96" spans="1:12">
      <c r="A96" s="1" t="s">
        <v>26</v>
      </c>
      <c r="B96" s="2">
        <v>0.41564980400076401</v>
      </c>
      <c r="C96" s="2">
        <v>4.6166043354521999E-2</v>
      </c>
      <c r="D96" s="2">
        <v>0.39124845599458002</v>
      </c>
      <c r="E96" s="2">
        <v>2.2126095181576402E-2</v>
      </c>
      <c r="F96" s="3"/>
      <c r="G96" s="3"/>
      <c r="H96" s="1" t="s">
        <v>27</v>
      </c>
      <c r="I96" s="2" t="s">
        <v>66</v>
      </c>
      <c r="J96" s="2" t="s">
        <v>67</v>
      </c>
      <c r="K96" s="3"/>
      <c r="L96" s="3"/>
    </row>
    <row r="97" spans="1:12">
      <c r="A97" s="1" t="s">
        <v>27</v>
      </c>
      <c r="B97" s="2" t="s">
        <v>66</v>
      </c>
      <c r="C97" s="2" t="s">
        <v>67</v>
      </c>
      <c r="D97" s="3"/>
      <c r="E97" s="3"/>
      <c r="F97" s="3"/>
      <c r="G97" s="3"/>
      <c r="H97" s="1" t="s">
        <v>30</v>
      </c>
      <c r="I97" s="2" t="s">
        <v>68</v>
      </c>
      <c r="J97" s="2" t="s">
        <v>63</v>
      </c>
      <c r="K97" s="3"/>
      <c r="L97" s="3"/>
    </row>
    <row r="98" spans="1:12">
      <c r="A98" s="1" t="s">
        <v>30</v>
      </c>
      <c r="B98" s="2" t="s">
        <v>68</v>
      </c>
      <c r="C98" s="2" t="s">
        <v>63</v>
      </c>
      <c r="D98" s="3"/>
      <c r="E98" s="3"/>
      <c r="F98" s="3"/>
      <c r="G9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5B88-1C81-914C-915D-CEC0CBE384D6}">
  <sheetPr codeName="Sheet2"/>
  <dimension ref="A1:P93"/>
  <sheetViews>
    <sheetView workbookViewId="0">
      <selection sqref="A1:D1"/>
    </sheetView>
  </sheetViews>
  <sheetFormatPr baseColWidth="10" defaultRowHeight="16"/>
  <sheetData>
    <row r="1" spans="1:5">
      <c r="A1" s="1" t="s">
        <v>2</v>
      </c>
      <c r="B1" s="2" t="s">
        <v>3</v>
      </c>
      <c r="C1" s="2" t="s">
        <v>4</v>
      </c>
      <c r="D1" s="2" t="s">
        <v>5</v>
      </c>
    </row>
    <row r="2" spans="1:5">
      <c r="A2" s="1">
        <v>0.45700000000000002</v>
      </c>
      <c r="B2">
        <v>83.072100313479623</v>
      </c>
      <c r="C2">
        <v>82.584465343086038</v>
      </c>
      <c r="D2">
        <v>95.750609543712997</v>
      </c>
      <c r="E2">
        <f xml:space="preserve"> AVERAGE(D2:D25)</f>
        <v>97.715662370834806</v>
      </c>
    </row>
    <row r="3" spans="1:5">
      <c r="A3" s="1">
        <v>0.47799999999999998</v>
      </c>
      <c r="B3">
        <v>83.699059561128536</v>
      </c>
      <c r="C3">
        <v>83.977708115639146</v>
      </c>
      <c r="D3">
        <v>96.41239986067572</v>
      </c>
      <c r="E3">
        <f xml:space="preserve"> AVERAGE(B2:B25)</f>
        <v>90.224079879252301</v>
      </c>
    </row>
    <row r="4" spans="1:5">
      <c r="A4" s="1">
        <v>0.48099999999999998</v>
      </c>
      <c r="B4">
        <v>83.211424590734936</v>
      </c>
      <c r="C4">
        <v>84.778822709857195</v>
      </c>
      <c r="D4">
        <v>96.516893068617208</v>
      </c>
    </row>
    <row r="5" spans="1:5">
      <c r="A5" s="1">
        <v>0.48199999999999998</v>
      </c>
      <c r="B5">
        <v>84.56983629397422</v>
      </c>
      <c r="C5">
        <v>80.982236154649939</v>
      </c>
      <c r="D5">
        <v>96.203413444792744</v>
      </c>
      <c r="E5">
        <f xml:space="preserve"> AVERAGE(A2:A25)</f>
        <v>0.59725000000000006</v>
      </c>
    </row>
    <row r="6" spans="1:5">
      <c r="A6" s="1">
        <v>0.48699999999999999</v>
      </c>
      <c r="B6">
        <v>84.291187739463595</v>
      </c>
      <c r="C6">
        <v>80.320445837687217</v>
      </c>
      <c r="D6">
        <v>96.691048415186344</v>
      </c>
    </row>
    <row r="7" spans="1:5">
      <c r="A7" s="1">
        <v>0.52700000000000002</v>
      </c>
      <c r="B7">
        <v>86.415882967607104</v>
      </c>
      <c r="C7">
        <v>83.524904214559385</v>
      </c>
      <c r="D7">
        <v>96.934865900383144</v>
      </c>
    </row>
    <row r="8" spans="1:5">
      <c r="A8" s="1">
        <v>0.54800000000000004</v>
      </c>
      <c r="B8">
        <v>88.192267502612339</v>
      </c>
      <c r="C8">
        <v>83.873214907697673</v>
      </c>
      <c r="D8">
        <v>96.969696969696969</v>
      </c>
    </row>
    <row r="9" spans="1:5">
      <c r="A9" s="1">
        <v>0.55000000000000004</v>
      </c>
      <c r="B9">
        <v>88.052943225357012</v>
      </c>
      <c r="C9">
        <v>81.713688610240325</v>
      </c>
      <c r="D9">
        <v>97.213514454893769</v>
      </c>
    </row>
    <row r="10" spans="1:5">
      <c r="A10" s="1">
        <v>0.55000000000000004</v>
      </c>
      <c r="B10">
        <v>88.087774294670851</v>
      </c>
      <c r="C10">
        <v>84.987809125740156</v>
      </c>
      <c r="D10">
        <v>96.621386276558695</v>
      </c>
    </row>
    <row r="11" spans="1:5">
      <c r="A11" s="1">
        <v>0.55000000000000004</v>
      </c>
      <c r="B11">
        <v>87.774294670846402</v>
      </c>
      <c r="C11">
        <v>87.39115290839429</v>
      </c>
      <c r="D11">
        <v>96.41239986067572</v>
      </c>
    </row>
    <row r="12" spans="1:5">
      <c r="A12" s="1">
        <v>0.55400000000000005</v>
      </c>
      <c r="B12">
        <v>88.227098571926149</v>
      </c>
      <c r="C12">
        <v>86.241727621037967</v>
      </c>
      <c r="D12">
        <v>97.492163009404393</v>
      </c>
    </row>
    <row r="13" spans="1:5">
      <c r="A13" s="1">
        <v>0.59399999999999997</v>
      </c>
      <c r="B13">
        <v>90.142807384186696</v>
      </c>
      <c r="C13">
        <v>87.948450017415539</v>
      </c>
      <c r="D13">
        <v>97.840473702542667</v>
      </c>
    </row>
    <row r="14" spans="1:5">
      <c r="A14" s="1">
        <v>0.61199999999999999</v>
      </c>
      <c r="B14">
        <v>90.943921978404745</v>
      </c>
      <c r="C14">
        <v>83.629397422500872</v>
      </c>
      <c r="D14">
        <v>98.397770811563916</v>
      </c>
    </row>
    <row r="15" spans="1:5">
      <c r="A15" s="1">
        <v>0.627</v>
      </c>
      <c r="B15">
        <v>92.093347265761054</v>
      </c>
      <c r="C15">
        <v>88.1574364332985</v>
      </c>
      <c r="D15">
        <v>97.944966910484155</v>
      </c>
    </row>
    <row r="16" spans="1:5">
      <c r="A16" s="1">
        <v>0.628</v>
      </c>
      <c r="B16">
        <v>92.058516196447229</v>
      </c>
      <c r="C16">
        <v>88.296760710553812</v>
      </c>
      <c r="D16">
        <v>98.362939742250092</v>
      </c>
    </row>
    <row r="17" spans="1:16">
      <c r="A17" s="1">
        <v>0.64100000000000001</v>
      </c>
      <c r="B17">
        <v>92.894461859979103</v>
      </c>
      <c r="C17">
        <v>89.968652037617559</v>
      </c>
      <c r="D17">
        <v>98.119122257053291</v>
      </c>
    </row>
    <row r="18" spans="1:16">
      <c r="A18" s="1">
        <v>0.64600000000000002</v>
      </c>
      <c r="B18">
        <v>93.06861720654824</v>
      </c>
      <c r="C18">
        <v>90.839428770463243</v>
      </c>
      <c r="D18">
        <v>98.258446534308604</v>
      </c>
    </row>
    <row r="19" spans="1:16">
      <c r="A19" s="1">
        <v>0.67</v>
      </c>
      <c r="B19">
        <v>94.252873563218387</v>
      </c>
      <c r="C19">
        <v>88.854057819575061</v>
      </c>
      <c r="D19">
        <v>98.746081504702204</v>
      </c>
    </row>
    <row r="20" spans="1:16">
      <c r="A20" s="1">
        <v>0.68100000000000005</v>
      </c>
      <c r="B20">
        <v>94.984326018808773</v>
      </c>
      <c r="C20">
        <v>92.51132009752699</v>
      </c>
      <c r="D20">
        <v>98.641588296760702</v>
      </c>
    </row>
    <row r="21" spans="1:16">
      <c r="A21" s="1">
        <v>0.69299999999999995</v>
      </c>
      <c r="B21">
        <v>95.402298850574724</v>
      </c>
      <c r="C21">
        <v>91.675374433995131</v>
      </c>
      <c r="D21">
        <v>98.815743643329839</v>
      </c>
    </row>
    <row r="22" spans="1:16">
      <c r="A22" s="1">
        <v>0.69699999999999995</v>
      </c>
      <c r="B22">
        <v>95.08881922675026</v>
      </c>
      <c r="C22">
        <v>87.63497039359109</v>
      </c>
      <c r="D22">
        <v>98.920236851271341</v>
      </c>
    </row>
    <row r="23" spans="1:16" ht="19">
      <c r="A23" s="1">
        <v>0.72099999999999997</v>
      </c>
      <c r="B23">
        <v>96.133751306165109</v>
      </c>
      <c r="C23">
        <v>91.849529780564268</v>
      </c>
      <c r="D23">
        <v>99.268547544409614</v>
      </c>
      <c r="F23" s="4" t="s">
        <v>73</v>
      </c>
      <c r="G23" t="s">
        <v>74</v>
      </c>
      <c r="H23" t="s">
        <v>75</v>
      </c>
      <c r="I23" t="s">
        <v>76</v>
      </c>
    </row>
    <row r="24" spans="1:16">
      <c r="A24" s="1">
        <v>0.72599999999999998</v>
      </c>
      <c r="B24">
        <v>96.273075583420407</v>
      </c>
      <c r="C24">
        <v>86.555207244862416</v>
      </c>
      <c r="D24">
        <v>99.303378613723439</v>
      </c>
      <c r="F24" s="1">
        <v>0.45700000000000002</v>
      </c>
      <c r="G24">
        <v>486</v>
      </c>
      <c r="H24">
        <v>500</v>
      </c>
      <c r="I24">
        <v>122</v>
      </c>
    </row>
    <row r="25" spans="1:16">
      <c r="A25" s="1">
        <v>0.73399999999999999</v>
      </c>
      <c r="B25">
        <v>96.447230929989544</v>
      </c>
      <c r="C25">
        <v>90.421455938697321</v>
      </c>
      <c r="D25">
        <v>99.338209683037277</v>
      </c>
      <c r="F25" s="1">
        <v>0.48699999999999999</v>
      </c>
      <c r="G25">
        <v>451</v>
      </c>
      <c r="H25">
        <v>565</v>
      </c>
      <c r="I25">
        <v>95</v>
      </c>
    </row>
    <row r="26" spans="1:16">
      <c r="A26" s="1"/>
      <c r="G26" s="1">
        <v>0.52700000000000002</v>
      </c>
      <c r="H26">
        <v>390</v>
      </c>
      <c r="I26">
        <v>473</v>
      </c>
      <c r="J26">
        <v>88</v>
      </c>
    </row>
    <row r="27" spans="1:16">
      <c r="A27" s="1"/>
      <c r="B27">
        <f xml:space="preserve"> 100*(1-B14/2871)</f>
        <v>96.832325949898816</v>
      </c>
      <c r="C27">
        <f xml:space="preserve"> 100*(1-C14/2871)</f>
        <v>97.087098661703209</v>
      </c>
      <c r="D27">
        <f xml:space="preserve"> 100*(1-D14/2871)</f>
        <v>96.572700424536265</v>
      </c>
      <c r="G27" s="1">
        <v>0.54800000000000004</v>
      </c>
      <c r="H27">
        <v>339</v>
      </c>
      <c r="I27">
        <v>463</v>
      </c>
      <c r="J27">
        <v>87</v>
      </c>
    </row>
    <row r="28" spans="1:16">
      <c r="A28" s="1"/>
      <c r="B28">
        <f t="shared" ref="B28:D36" si="0" xml:space="preserve"> 100*(1-B15/2871)</f>
        <v>96.792290238043847</v>
      </c>
      <c r="C28">
        <f t="shared" si="0"/>
        <v>96.929382221062397</v>
      </c>
      <c r="D28">
        <f t="shared" si="0"/>
        <v>96.588472068600339</v>
      </c>
      <c r="G28" s="1">
        <v>0.55000000000000004</v>
      </c>
      <c r="H28">
        <v>342</v>
      </c>
      <c r="I28">
        <v>431</v>
      </c>
      <c r="J28">
        <v>97</v>
      </c>
      <c r="N28" t="s">
        <v>74</v>
      </c>
      <c r="O28" t="s">
        <v>75</v>
      </c>
      <c r="P28" t="s">
        <v>76</v>
      </c>
    </row>
    <row r="29" spans="1:16">
      <c r="A29" s="2"/>
      <c r="B29">
        <f t="shared" si="0"/>
        <v>96.793503441433387</v>
      </c>
      <c r="C29">
        <f t="shared" si="0"/>
        <v>96.924529407504224</v>
      </c>
      <c r="D29">
        <f t="shared" si="0"/>
        <v>96.573913627925805</v>
      </c>
      <c r="G29" s="1">
        <v>0.55000000000000004</v>
      </c>
      <c r="H29">
        <v>351</v>
      </c>
      <c r="I29">
        <v>362</v>
      </c>
      <c r="J29">
        <v>103</v>
      </c>
      <c r="M29" s="1">
        <v>0.45600000000000002</v>
      </c>
      <c r="N29">
        <v>83.524904214559385</v>
      </c>
      <c r="O29">
        <v>84.918146987112507</v>
      </c>
      <c r="P29">
        <v>93.382096830372703</v>
      </c>
    </row>
    <row r="30" spans="1:16">
      <c r="A30" s="1"/>
      <c r="B30">
        <f t="shared" si="0"/>
        <v>96.764386560084318</v>
      </c>
      <c r="C30">
        <f t="shared" si="0"/>
        <v>96.866295644806073</v>
      </c>
      <c r="D30">
        <f t="shared" si="0"/>
        <v>96.582406051652626</v>
      </c>
      <c r="G30" s="1">
        <v>0.627</v>
      </c>
      <c r="H30">
        <v>227</v>
      </c>
      <c r="I30">
        <v>340</v>
      </c>
      <c r="J30">
        <v>59</v>
      </c>
      <c r="M30" s="1">
        <v>0.45600000000000002</v>
      </c>
      <c r="N30">
        <v>83.524904214559385</v>
      </c>
      <c r="O30">
        <v>84.918146987112507</v>
      </c>
      <c r="P30">
        <v>93.382096830372703</v>
      </c>
    </row>
    <row r="31" spans="1:16">
      <c r="A31" s="1"/>
      <c r="B31">
        <f t="shared" si="0"/>
        <v>96.758320543136605</v>
      </c>
      <c r="C31">
        <f t="shared" si="0"/>
        <v>96.835965560067464</v>
      </c>
      <c r="D31">
        <f t="shared" si="0"/>
        <v>96.577553238094438</v>
      </c>
      <c r="G31" s="1">
        <v>0.64100000000000001</v>
      </c>
      <c r="H31">
        <v>204</v>
      </c>
      <c r="I31">
        <v>288</v>
      </c>
      <c r="J31">
        <v>54</v>
      </c>
      <c r="M31" s="1">
        <v>0.47399999999999998</v>
      </c>
      <c r="N31">
        <v>83.699059561128536</v>
      </c>
      <c r="O31">
        <v>82.375478927203076</v>
      </c>
      <c r="P31">
        <v>94.461859979101362</v>
      </c>
    </row>
    <row r="32" spans="1:16">
      <c r="A32" s="1"/>
      <c r="B32">
        <f t="shared" si="0"/>
        <v>96.717071627892082</v>
      </c>
      <c r="C32">
        <f t="shared" si="0"/>
        <v>96.905118153271502</v>
      </c>
      <c r="D32">
        <f t="shared" si="0"/>
        <v>96.56056839064081</v>
      </c>
      <c r="G32" s="1">
        <v>0.64600000000000002</v>
      </c>
      <c r="H32">
        <v>199</v>
      </c>
      <c r="I32">
        <v>263</v>
      </c>
      <c r="J32">
        <v>50</v>
      </c>
      <c r="M32" s="1">
        <v>0.57399999999999995</v>
      </c>
      <c r="N32">
        <v>88.819226750261237</v>
      </c>
      <c r="O32">
        <v>89.237199582027174</v>
      </c>
      <c r="P32">
        <v>96.238244514106583</v>
      </c>
    </row>
    <row r="33" spans="1:16">
      <c r="A33" s="1"/>
      <c r="B33">
        <f t="shared" si="0"/>
        <v>96.691594356711647</v>
      </c>
      <c r="C33">
        <f t="shared" si="0"/>
        <v>96.777731797369313</v>
      </c>
      <c r="D33">
        <f t="shared" si="0"/>
        <v>96.564208000809444</v>
      </c>
      <c r="G33" s="1">
        <v>0.67</v>
      </c>
      <c r="H33">
        <v>165</v>
      </c>
      <c r="I33">
        <v>320</v>
      </c>
      <c r="J33">
        <v>36</v>
      </c>
      <c r="M33" s="1">
        <v>0.57399999999999995</v>
      </c>
      <c r="N33">
        <v>88.819226750261237</v>
      </c>
      <c r="O33">
        <v>89.237199582027174</v>
      </c>
      <c r="P33">
        <v>96.238244514106583</v>
      </c>
    </row>
    <row r="34" spans="1:16">
      <c r="A34" s="1"/>
      <c r="B34">
        <f t="shared" si="0"/>
        <v>96.677035916037099</v>
      </c>
      <c r="C34">
        <f t="shared" si="0"/>
        <v>96.806848678718382</v>
      </c>
      <c r="D34">
        <f t="shared" si="0"/>
        <v>96.558141983861717</v>
      </c>
      <c r="G34" s="1">
        <v>0.69299999999999995</v>
      </c>
      <c r="H34">
        <v>132</v>
      </c>
      <c r="I34">
        <v>239</v>
      </c>
      <c r="J34">
        <v>34</v>
      </c>
      <c r="M34" s="1">
        <v>0.58099999999999996</v>
      </c>
      <c r="N34">
        <v>89.272030651340998</v>
      </c>
      <c r="O34">
        <v>87.008011145942177</v>
      </c>
      <c r="P34">
        <v>96.551724137931032</v>
      </c>
    </row>
    <row r="35" spans="1:16">
      <c r="A35" s="2"/>
      <c r="B35">
        <f t="shared" si="0"/>
        <v>96.687954746542999</v>
      </c>
      <c r="C35">
        <f t="shared" si="0"/>
        <v>96.947580271905565</v>
      </c>
      <c r="D35">
        <f t="shared" si="0"/>
        <v>96.554502373693097</v>
      </c>
      <c r="G35" s="1">
        <v>0.72099999999999997</v>
      </c>
      <c r="H35">
        <v>111</v>
      </c>
      <c r="I35">
        <v>234</v>
      </c>
      <c r="J35">
        <v>21</v>
      </c>
      <c r="M35" s="1">
        <v>0.63</v>
      </c>
      <c r="N35">
        <v>91.361894810170668</v>
      </c>
      <c r="O35">
        <v>89.481017067223974</v>
      </c>
      <c r="P35">
        <v>97.561825148032042</v>
      </c>
    </row>
    <row r="36" spans="1:16" ht="19">
      <c r="A36" s="2"/>
      <c r="B36">
        <f xml:space="preserve"> 100*(1-B23/2871)</f>
        <v>96.651558644856664</v>
      </c>
      <c r="C36">
        <f t="shared" si="0"/>
        <v>96.800782661770668</v>
      </c>
      <c r="D36">
        <f t="shared" si="0"/>
        <v>96.542370339797642</v>
      </c>
      <c r="G36" s="4"/>
      <c r="M36" s="1">
        <v>0.63700000000000001</v>
      </c>
      <c r="N36">
        <v>90.49111807732497</v>
      </c>
      <c r="O36">
        <v>89.515848136537784</v>
      </c>
      <c r="P36">
        <v>97.318007662835242</v>
      </c>
    </row>
    <row r="37" spans="1:16">
      <c r="A37" s="2"/>
      <c r="B37">
        <f t="shared" ref="B37:D38" si="1" xml:space="preserve"> 100*(1-B24/2871)</f>
        <v>96.64670583129849</v>
      </c>
      <c r="C37">
        <f t="shared" si="1"/>
        <v>96.985189576981455</v>
      </c>
      <c r="D37">
        <f t="shared" si="1"/>
        <v>96.541157136408088</v>
      </c>
      <c r="M37" s="1">
        <v>0.63700000000000001</v>
      </c>
      <c r="N37">
        <v>91.361894810170668</v>
      </c>
      <c r="O37">
        <v>89.481017067223974</v>
      </c>
      <c r="P37">
        <v>97.561825148032042</v>
      </c>
    </row>
    <row r="38" spans="1:16">
      <c r="A38" s="1"/>
      <c r="B38">
        <f xml:space="preserve"> 100*(1-B25/2871)</f>
        <v>96.640639814350763</v>
      </c>
      <c r="C38">
        <f t="shared" si="1"/>
        <v>96.850524000741999</v>
      </c>
      <c r="D38">
        <f t="shared" si="1"/>
        <v>96.539943933018563</v>
      </c>
      <c r="M38" s="1">
        <v>0.69899999999999995</v>
      </c>
      <c r="N38">
        <v>93.730407523510976</v>
      </c>
      <c r="O38">
        <v>89.550679205851623</v>
      </c>
      <c r="P38">
        <v>98.119122257053291</v>
      </c>
    </row>
    <row r="39" spans="1:16">
      <c r="A39" s="1"/>
      <c r="F39" s="1">
        <v>0.45700000000000002</v>
      </c>
      <c r="G39">
        <f t="shared" ref="G39:I40" si="2" xml:space="preserve"> ( 1- G24/2871)*100</f>
        <v>83.072100313479623</v>
      </c>
      <c r="H39">
        <f t="shared" si="2"/>
        <v>82.584465343086038</v>
      </c>
      <c r="I39">
        <f t="shared" si="2"/>
        <v>95.750609543712997</v>
      </c>
      <c r="M39" s="1">
        <v>0.73599999999999999</v>
      </c>
      <c r="N39">
        <v>94.984326018808773</v>
      </c>
      <c r="O39">
        <v>90.421455938697321</v>
      </c>
      <c r="P39">
        <v>98.780912574016028</v>
      </c>
    </row>
    <row r="40" spans="1:16">
      <c r="A40" s="1"/>
      <c r="F40" s="1">
        <v>0.48699999999999999</v>
      </c>
      <c r="G40">
        <f t="shared" si="2"/>
        <v>84.291187739463595</v>
      </c>
      <c r="H40">
        <f t="shared" si="2"/>
        <v>80.320445837687217</v>
      </c>
      <c r="I40">
        <f t="shared" si="2"/>
        <v>96.691048415186344</v>
      </c>
      <c r="M40" s="1">
        <v>0.73599999999999999</v>
      </c>
      <c r="N40">
        <v>94.984326018808773</v>
      </c>
      <c r="O40">
        <v>90.421455938697321</v>
      </c>
      <c r="P40">
        <v>98.780912574016028</v>
      </c>
    </row>
    <row r="41" spans="1:16">
      <c r="A41" s="1"/>
      <c r="F41" s="1">
        <v>0.52700000000000002</v>
      </c>
      <c r="G41">
        <f t="shared" ref="G41:I50" si="3" xml:space="preserve"> ( 1- H26/2871)*100</f>
        <v>86.415882967607104</v>
      </c>
      <c r="H41">
        <f t="shared" si="3"/>
        <v>83.524904214559385</v>
      </c>
      <c r="I41">
        <f t="shared" si="3"/>
        <v>96.934865900383144</v>
      </c>
    </row>
    <row r="42" spans="1:16">
      <c r="A42" s="1" t="s">
        <v>2</v>
      </c>
      <c r="B42" s="2" t="s">
        <v>3</v>
      </c>
      <c r="C42" s="2" t="s">
        <v>4</v>
      </c>
      <c r="D42" s="2" t="s">
        <v>5</v>
      </c>
      <c r="F42" s="1">
        <v>0.54800000000000004</v>
      </c>
      <c r="G42">
        <f t="shared" si="3"/>
        <v>88.192267502612339</v>
      </c>
      <c r="H42">
        <f t="shared" si="3"/>
        <v>83.873214907697673</v>
      </c>
      <c r="I42">
        <f t="shared" si="3"/>
        <v>96.969696969696969</v>
      </c>
      <c r="N42">
        <f xml:space="preserve"> ( 1-N29/2871)*100</f>
        <v>97.090738271871842</v>
      </c>
      <c r="O42">
        <f xml:space="preserve"> ( 1-O29/2871)*100</f>
        <v>97.042210136290052</v>
      </c>
      <c r="P42">
        <f xml:space="preserve"> ( 1-P29/2871)*100</f>
        <v>96.747401712630705</v>
      </c>
    </row>
    <row r="43" spans="1:16">
      <c r="A43" s="1">
        <v>0.442</v>
      </c>
      <c r="B43">
        <v>82.758620689655174</v>
      </c>
      <c r="C43">
        <v>81.260884709160578</v>
      </c>
      <c r="D43">
        <v>93.242772553117376</v>
      </c>
      <c r="E43">
        <f xml:space="preserve"> AVERAGE(D43:D66)</f>
        <v>96.644606989434578</v>
      </c>
      <c r="F43" s="1">
        <v>0.55000000000000004</v>
      </c>
      <c r="G43">
        <f t="shared" si="3"/>
        <v>88.087774294670851</v>
      </c>
      <c r="H43">
        <f t="shared" si="3"/>
        <v>84.987809125740156</v>
      </c>
      <c r="I43">
        <f t="shared" si="3"/>
        <v>96.621386276558695</v>
      </c>
      <c r="N43">
        <f t="shared" ref="N43:P53" si="4" xml:space="preserve"> ( 1-N30/2871)*100</f>
        <v>97.090738271871842</v>
      </c>
      <c r="O43">
        <f t="shared" si="4"/>
        <v>97.042210136290052</v>
      </c>
      <c r="P43">
        <f t="shared" si="4"/>
        <v>96.747401712630705</v>
      </c>
    </row>
    <row r="44" spans="1:16">
      <c r="A44" s="1">
        <v>0.45600000000000002</v>
      </c>
      <c r="B44">
        <v>83.524904214559385</v>
      </c>
      <c r="C44">
        <v>84.918146987112507</v>
      </c>
      <c r="D44">
        <v>93.382096830372703</v>
      </c>
      <c r="E44">
        <f xml:space="preserve"> AVERAGE(B43:B66)</f>
        <v>89.467955416231277</v>
      </c>
      <c r="F44" s="1">
        <v>0.55000000000000004</v>
      </c>
      <c r="G44">
        <f t="shared" si="3"/>
        <v>87.774294670846402</v>
      </c>
      <c r="H44">
        <f t="shared" si="3"/>
        <v>87.39115290839429</v>
      </c>
      <c r="I44">
        <f t="shared" si="3"/>
        <v>96.41239986067572</v>
      </c>
      <c r="N44">
        <f t="shared" si="4"/>
        <v>97.084672254924115</v>
      </c>
      <c r="O44">
        <f t="shared" si="4"/>
        <v>97.130773983726812</v>
      </c>
      <c r="P44">
        <f t="shared" si="4"/>
        <v>96.709792407554801</v>
      </c>
    </row>
    <row r="45" spans="1:16">
      <c r="A45" s="1">
        <v>0.45600000000000002</v>
      </c>
      <c r="B45">
        <v>83.524904214559385</v>
      </c>
      <c r="C45">
        <v>84.918146987112507</v>
      </c>
      <c r="D45">
        <v>93.382096830372703</v>
      </c>
      <c r="F45" s="1">
        <v>0.627</v>
      </c>
      <c r="G45">
        <f t="shared" si="3"/>
        <v>92.093347265761054</v>
      </c>
      <c r="H45">
        <f t="shared" si="3"/>
        <v>88.1574364332985</v>
      </c>
      <c r="I45">
        <f t="shared" si="3"/>
        <v>97.944966910484155</v>
      </c>
      <c r="N45">
        <f t="shared" si="4"/>
        <v>96.906331356661042</v>
      </c>
      <c r="O45">
        <f t="shared" si="4"/>
        <v>96.891772915986522</v>
      </c>
      <c r="P45">
        <f t="shared" si="4"/>
        <v>96.64791903468803</v>
      </c>
    </row>
    <row r="46" spans="1:16">
      <c r="A46" s="1">
        <v>0.47399999999999998</v>
      </c>
      <c r="B46">
        <v>83.699059561128536</v>
      </c>
      <c r="C46">
        <v>82.375478927203076</v>
      </c>
      <c r="D46">
        <v>94.461859979101362</v>
      </c>
      <c r="F46" s="1">
        <v>0.64100000000000001</v>
      </c>
      <c r="G46">
        <f t="shared" si="3"/>
        <v>92.894461859979103</v>
      </c>
      <c r="H46">
        <f t="shared" si="3"/>
        <v>89.968652037617559</v>
      </c>
      <c r="I46">
        <f t="shared" si="3"/>
        <v>98.119122257053291</v>
      </c>
      <c r="N46">
        <f t="shared" si="4"/>
        <v>96.906331356661042</v>
      </c>
      <c r="O46">
        <f t="shared" si="4"/>
        <v>96.891772915986522</v>
      </c>
      <c r="P46">
        <f t="shared" si="4"/>
        <v>96.64791903468803</v>
      </c>
    </row>
    <row r="47" spans="1:16">
      <c r="A47" s="1">
        <v>0.497</v>
      </c>
      <c r="B47">
        <v>84.952978056426332</v>
      </c>
      <c r="C47">
        <v>85.754092650644381</v>
      </c>
      <c r="D47">
        <v>95.193312434691748</v>
      </c>
      <c r="F47" s="1">
        <v>0.64600000000000002</v>
      </c>
      <c r="G47">
        <f t="shared" si="3"/>
        <v>93.06861720654824</v>
      </c>
      <c r="H47">
        <f t="shared" si="3"/>
        <v>90.839428770463243</v>
      </c>
      <c r="I47">
        <f t="shared" si="3"/>
        <v>98.258446534308604</v>
      </c>
      <c r="N47">
        <f t="shared" si="4"/>
        <v>96.890559712596968</v>
      </c>
      <c r="O47">
        <f t="shared" si="4"/>
        <v>96.969417932917381</v>
      </c>
      <c r="P47">
        <f t="shared" si="4"/>
        <v>96.637000204182129</v>
      </c>
    </row>
    <row r="48" spans="1:16">
      <c r="A48" s="1">
        <v>0.53800000000000003</v>
      </c>
      <c r="B48">
        <v>86.694531522117728</v>
      </c>
      <c r="C48">
        <v>85.719261581330542</v>
      </c>
      <c r="D48">
        <v>95.785440613026822</v>
      </c>
      <c r="E48">
        <f xml:space="preserve"> AVERAGE(A43:A66)</f>
        <v>0.59825000000000006</v>
      </c>
      <c r="F48" s="1">
        <v>0.67</v>
      </c>
      <c r="G48">
        <f t="shared" si="3"/>
        <v>94.252873563218387</v>
      </c>
      <c r="H48">
        <f t="shared" si="3"/>
        <v>88.854057819575061</v>
      </c>
      <c r="I48">
        <f t="shared" si="3"/>
        <v>98.746081504702204</v>
      </c>
      <c r="N48">
        <f t="shared" si="4"/>
        <v>96.817767509224282</v>
      </c>
      <c r="O48">
        <f t="shared" si="4"/>
        <v>96.883280492259701</v>
      </c>
      <c r="P48">
        <f t="shared" si="4"/>
        <v>96.601817305885334</v>
      </c>
    </row>
    <row r="49" spans="1:16">
      <c r="A49" s="1">
        <v>0.54200000000000004</v>
      </c>
      <c r="B49">
        <v>86.729362591431553</v>
      </c>
      <c r="C49">
        <v>83.664228491814697</v>
      </c>
      <c r="D49">
        <v>96.168582375478934</v>
      </c>
      <c r="F49" s="1">
        <v>0.69299999999999995</v>
      </c>
      <c r="G49">
        <f t="shared" si="3"/>
        <v>95.402298850574724</v>
      </c>
      <c r="H49">
        <f t="shared" si="3"/>
        <v>91.675374433995131</v>
      </c>
      <c r="I49">
        <f t="shared" si="3"/>
        <v>98.815743643329839</v>
      </c>
      <c r="N49">
        <f t="shared" si="4"/>
        <v>96.848097593962905</v>
      </c>
      <c r="O49">
        <f t="shared" si="4"/>
        <v>96.882067288870161</v>
      </c>
      <c r="P49">
        <f t="shared" si="4"/>
        <v>96.61030972961214</v>
      </c>
    </row>
    <row r="50" spans="1:16">
      <c r="A50" s="1">
        <v>0.54600000000000004</v>
      </c>
      <c r="B50">
        <v>87.112504353883665</v>
      </c>
      <c r="C50">
        <v>85.127133402995469</v>
      </c>
      <c r="D50">
        <v>95.820271682340646</v>
      </c>
      <c r="F50" s="1">
        <v>0.72099999999999997</v>
      </c>
      <c r="G50">
        <f t="shared" si="3"/>
        <v>96.133751306165109</v>
      </c>
      <c r="H50">
        <f t="shared" si="3"/>
        <v>91.849529780564268</v>
      </c>
      <c r="I50">
        <f t="shared" si="3"/>
        <v>99.268547544409614</v>
      </c>
      <c r="N50">
        <f t="shared" si="4"/>
        <v>96.817767509224282</v>
      </c>
      <c r="O50">
        <f t="shared" si="4"/>
        <v>96.883280492259701</v>
      </c>
      <c r="P50">
        <f t="shared" si="4"/>
        <v>96.601817305885334</v>
      </c>
    </row>
    <row r="51" spans="1:16">
      <c r="A51" s="1">
        <v>0.57399999999999995</v>
      </c>
      <c r="B51">
        <v>88.819226750261237</v>
      </c>
      <c r="C51">
        <v>89.237199582027174</v>
      </c>
      <c r="D51">
        <v>96.238244514106583</v>
      </c>
      <c r="N51">
        <f t="shared" si="4"/>
        <v>96.73526967873525</v>
      </c>
      <c r="O51">
        <f t="shared" si="4"/>
        <v>96.880854085480621</v>
      </c>
      <c r="P51">
        <f t="shared" si="4"/>
        <v>96.582406051652626</v>
      </c>
    </row>
    <row r="52" spans="1:16">
      <c r="A52" s="1">
        <v>0.57399999999999995</v>
      </c>
      <c r="B52">
        <v>89.272030651340998</v>
      </c>
      <c r="C52">
        <v>87.008011145942177</v>
      </c>
      <c r="D52">
        <v>96.551724137931032</v>
      </c>
      <c r="N52">
        <f t="shared" si="4"/>
        <v>96.691594356711647</v>
      </c>
      <c r="O52">
        <f t="shared" si="4"/>
        <v>96.850524000741999</v>
      </c>
      <c r="P52">
        <f t="shared" si="4"/>
        <v>96.559355187251271</v>
      </c>
    </row>
    <row r="53" spans="1:16">
      <c r="A53" s="1">
        <v>0.58099999999999996</v>
      </c>
      <c r="B53">
        <v>88.819226750261237</v>
      </c>
      <c r="C53">
        <v>89.237199582027174</v>
      </c>
      <c r="D53">
        <v>96.238244514106583</v>
      </c>
      <c r="N53">
        <f t="shared" si="4"/>
        <v>96.691594356711647</v>
      </c>
      <c r="O53">
        <f t="shared" si="4"/>
        <v>96.850524000741999</v>
      </c>
      <c r="P53">
        <f t="shared" si="4"/>
        <v>96.559355187251271</v>
      </c>
    </row>
    <row r="54" spans="1:16">
      <c r="A54" s="1">
        <v>0.58599999999999997</v>
      </c>
      <c r="B54">
        <v>89.376523859282472</v>
      </c>
      <c r="C54">
        <v>84.848484848484844</v>
      </c>
      <c r="D54">
        <v>97.004528039010793</v>
      </c>
    </row>
    <row r="55" spans="1:16">
      <c r="A55" s="1">
        <v>0.61599999999999999</v>
      </c>
      <c r="B55">
        <v>90.73493556252177</v>
      </c>
      <c r="C55">
        <v>85.754092650644381</v>
      </c>
      <c r="D55">
        <v>97.039359108324632</v>
      </c>
    </row>
    <row r="56" spans="1:16">
      <c r="A56" s="1">
        <v>0.63</v>
      </c>
      <c r="B56">
        <v>91.361894810170668</v>
      </c>
      <c r="C56">
        <v>89.481017067223974</v>
      </c>
      <c r="D56">
        <v>97.561825148032042</v>
      </c>
    </row>
    <row r="57" spans="1:16">
      <c r="A57" s="1">
        <v>0.63700000000000001</v>
      </c>
      <c r="B57">
        <v>90.49111807732497</v>
      </c>
      <c r="C57">
        <v>89.515848136537784</v>
      </c>
      <c r="D57">
        <v>97.318007662835242</v>
      </c>
    </row>
    <row r="58" spans="1:16">
      <c r="A58" s="1">
        <v>0.63700000000000001</v>
      </c>
      <c r="B58">
        <v>91.361894810170668</v>
      </c>
      <c r="C58">
        <v>89.481017067223974</v>
      </c>
      <c r="D58">
        <v>97.561825148032042</v>
      </c>
    </row>
    <row r="59" spans="1:16">
      <c r="A59" s="1">
        <v>0.63800000000000001</v>
      </c>
      <c r="B59">
        <v>91.396725879484492</v>
      </c>
      <c r="C59">
        <v>87.07767328456984</v>
      </c>
      <c r="D59">
        <v>97.875304771856491</v>
      </c>
    </row>
    <row r="60" spans="1:16">
      <c r="A60" s="1">
        <v>0.67200000000000004</v>
      </c>
      <c r="B60">
        <v>92.371995820271678</v>
      </c>
      <c r="C60">
        <v>91.257401602229194</v>
      </c>
      <c r="D60">
        <v>98.049460118425628</v>
      </c>
    </row>
    <row r="61" spans="1:16">
      <c r="A61" s="1">
        <v>0.67900000000000005</v>
      </c>
      <c r="B61">
        <v>93.277603622431201</v>
      </c>
      <c r="C61">
        <v>90.24730059212817</v>
      </c>
      <c r="D61">
        <v>98.328108672936253</v>
      </c>
    </row>
    <row r="62" spans="1:16">
      <c r="A62" s="1">
        <v>0.68899999999999995</v>
      </c>
      <c r="B62">
        <v>92.998955067920591</v>
      </c>
      <c r="C62">
        <v>90.560780215952633</v>
      </c>
      <c r="D62">
        <v>98.153953326367116</v>
      </c>
    </row>
    <row r="63" spans="1:16">
      <c r="A63" s="1">
        <v>0.69899999999999995</v>
      </c>
      <c r="B63">
        <v>93.730407523510976</v>
      </c>
      <c r="C63">
        <v>89.550679205851623</v>
      </c>
      <c r="D63">
        <v>98.119122257053291</v>
      </c>
    </row>
    <row r="64" spans="1:16">
      <c r="A64" s="1">
        <v>0.72299999999999998</v>
      </c>
      <c r="B64">
        <v>94.252873563218387</v>
      </c>
      <c r="C64">
        <v>92.058516196447229</v>
      </c>
      <c r="D64">
        <v>98.432601880877741</v>
      </c>
    </row>
    <row r="65" spans="1:4">
      <c r="A65" s="1">
        <v>0.73599999999999999</v>
      </c>
      <c r="B65">
        <v>94.984326018808773</v>
      </c>
      <c r="C65">
        <v>90.421455938697321</v>
      </c>
      <c r="D65">
        <v>98.780912574016028</v>
      </c>
    </row>
    <row r="66" spans="1:4">
      <c r="A66" s="1">
        <v>0.73599999999999999</v>
      </c>
      <c r="B66">
        <v>94.984326018808773</v>
      </c>
      <c r="C66">
        <v>90.421455938697321</v>
      </c>
      <c r="D66">
        <v>98.780912574016028</v>
      </c>
    </row>
    <row r="70" spans="1:4">
      <c r="B70">
        <f xml:space="preserve"> (1-B43/2871)*100</f>
        <v>97.117428746441831</v>
      </c>
      <c r="C70">
        <f xml:space="preserve"> (1-C43/2871)*100</f>
        <v>97.169596492192241</v>
      </c>
      <c r="D70">
        <f xml:space="preserve"> (1-D43/2871)*100</f>
        <v>96.752254526188878</v>
      </c>
    </row>
    <row r="71" spans="1:4">
      <c r="B71">
        <f t="shared" ref="B71:D86" si="5" xml:space="preserve"> (1-B44/2871)*100</f>
        <v>97.090738271871842</v>
      </c>
      <c r="C71">
        <f t="shared" si="5"/>
        <v>97.042210136290052</v>
      </c>
      <c r="D71">
        <f t="shared" si="5"/>
        <v>96.747401712630705</v>
      </c>
    </row>
    <row r="72" spans="1:4">
      <c r="B72">
        <f t="shared" si="5"/>
        <v>97.090738271871842</v>
      </c>
      <c r="C72">
        <f t="shared" si="5"/>
        <v>97.042210136290052</v>
      </c>
      <c r="D72">
        <f t="shared" si="5"/>
        <v>96.747401712630705</v>
      </c>
    </row>
    <row r="73" spans="1:4">
      <c r="B73">
        <f t="shared" si="5"/>
        <v>97.084672254924115</v>
      </c>
      <c r="C73">
        <f t="shared" si="5"/>
        <v>97.130773983726812</v>
      </c>
      <c r="D73">
        <f t="shared" si="5"/>
        <v>96.709792407554801</v>
      </c>
    </row>
    <row r="74" spans="1:4">
      <c r="B74">
        <f t="shared" si="5"/>
        <v>97.040996932900512</v>
      </c>
      <c r="C74">
        <f t="shared" si="5"/>
        <v>97.013093254940983</v>
      </c>
      <c r="D74">
        <f t="shared" si="5"/>
        <v>96.68431513637438</v>
      </c>
    </row>
    <row r="75" spans="1:4">
      <c r="B75">
        <f t="shared" si="5"/>
        <v>96.980336763423281</v>
      </c>
      <c r="C75">
        <f t="shared" si="5"/>
        <v>97.014306458330523</v>
      </c>
      <c r="D75">
        <f t="shared" si="5"/>
        <v>96.663690678752118</v>
      </c>
    </row>
    <row r="76" spans="1:4">
      <c r="B76">
        <f t="shared" si="5"/>
        <v>96.979123560033727</v>
      </c>
      <c r="C76">
        <f t="shared" si="5"/>
        <v>97.085885458313669</v>
      </c>
      <c r="D76">
        <f t="shared" si="5"/>
        <v>96.650345441467124</v>
      </c>
    </row>
    <row r="77" spans="1:4">
      <c r="B77">
        <f t="shared" si="5"/>
        <v>96.965778322748747</v>
      </c>
      <c r="C77">
        <f t="shared" si="5"/>
        <v>97.034930915952785</v>
      </c>
      <c r="D77">
        <f t="shared" si="5"/>
        <v>96.662477475362579</v>
      </c>
    </row>
    <row r="78" spans="1:4">
      <c r="B78">
        <f t="shared" si="5"/>
        <v>96.906331356661042</v>
      </c>
      <c r="C78">
        <f t="shared" si="5"/>
        <v>96.891772915986522</v>
      </c>
      <c r="D78">
        <f t="shared" si="5"/>
        <v>96.64791903468803</v>
      </c>
    </row>
    <row r="79" spans="1:4">
      <c r="B79">
        <f t="shared" si="5"/>
        <v>96.890559712596968</v>
      </c>
      <c r="C79">
        <f t="shared" si="5"/>
        <v>96.969417932917381</v>
      </c>
      <c r="D79">
        <f t="shared" si="5"/>
        <v>96.637000204182129</v>
      </c>
    </row>
    <row r="80" spans="1:4">
      <c r="B80">
        <f t="shared" si="5"/>
        <v>96.906331356661042</v>
      </c>
      <c r="C80">
        <f t="shared" si="5"/>
        <v>96.891772915986522</v>
      </c>
      <c r="D80">
        <f t="shared" si="5"/>
        <v>96.64791903468803</v>
      </c>
    </row>
    <row r="81" spans="2:4">
      <c r="B81">
        <f t="shared" si="5"/>
        <v>96.886920102428334</v>
      </c>
      <c r="C81">
        <f t="shared" si="5"/>
        <v>97.044636543069146</v>
      </c>
      <c r="D81">
        <f t="shared" si="5"/>
        <v>96.621228560118055</v>
      </c>
    </row>
    <row r="82" spans="2:4">
      <c r="B82">
        <f t="shared" si="5"/>
        <v>96.839605170236084</v>
      </c>
      <c r="C82">
        <f t="shared" si="5"/>
        <v>97.013093254940983</v>
      </c>
      <c r="D82">
        <f t="shared" si="5"/>
        <v>96.620015356728501</v>
      </c>
    </row>
    <row r="83" spans="2:4">
      <c r="B83">
        <f t="shared" si="5"/>
        <v>96.817767509224282</v>
      </c>
      <c r="C83">
        <f t="shared" si="5"/>
        <v>96.883280492259701</v>
      </c>
      <c r="D83">
        <f t="shared" si="5"/>
        <v>96.601817305885334</v>
      </c>
    </row>
    <row r="84" spans="2:4">
      <c r="B84">
        <f t="shared" si="5"/>
        <v>96.848097593962905</v>
      </c>
      <c r="C84">
        <f t="shared" si="5"/>
        <v>96.882067288870161</v>
      </c>
      <c r="D84">
        <f t="shared" si="5"/>
        <v>96.61030972961214</v>
      </c>
    </row>
    <row r="85" spans="2:4">
      <c r="B85">
        <f t="shared" si="5"/>
        <v>96.817767509224282</v>
      </c>
      <c r="C85">
        <f t="shared" si="5"/>
        <v>96.883280492259701</v>
      </c>
      <c r="D85">
        <f t="shared" si="5"/>
        <v>96.601817305885334</v>
      </c>
    </row>
    <row r="86" spans="2:4">
      <c r="B86">
        <f t="shared" si="5"/>
        <v>96.816554305834742</v>
      </c>
      <c r="C86">
        <f t="shared" si="5"/>
        <v>96.966991526138287</v>
      </c>
      <c r="D86">
        <f t="shared" si="5"/>
        <v>96.590898475379433</v>
      </c>
    </row>
    <row r="87" spans="2:4">
      <c r="B87">
        <f t="shared" ref="B87:D93" si="6" xml:space="preserve"> (1-B60/2871)*100</f>
        <v>96.782584610927486</v>
      </c>
      <c r="C87">
        <f t="shared" si="6"/>
        <v>96.821407119392916</v>
      </c>
      <c r="D87">
        <f t="shared" si="6"/>
        <v>96.58483245843172</v>
      </c>
    </row>
    <row r="88" spans="2:4">
      <c r="B88">
        <f t="shared" si="6"/>
        <v>96.751041322799338</v>
      </c>
      <c r="C88">
        <f t="shared" si="6"/>
        <v>96.856590017689712</v>
      </c>
      <c r="D88">
        <f t="shared" si="6"/>
        <v>96.575126831315345</v>
      </c>
    </row>
    <row r="89" spans="2:4">
      <c r="B89">
        <f t="shared" si="6"/>
        <v>96.760746949915685</v>
      </c>
      <c r="C89">
        <f t="shared" si="6"/>
        <v>96.845671187183811</v>
      </c>
      <c r="D89">
        <f t="shared" si="6"/>
        <v>96.581192848263072</v>
      </c>
    </row>
    <row r="90" spans="2:4">
      <c r="B90">
        <f t="shared" si="6"/>
        <v>96.73526967873525</v>
      </c>
      <c r="C90">
        <f t="shared" si="6"/>
        <v>96.880854085480621</v>
      </c>
      <c r="D90">
        <f t="shared" si="6"/>
        <v>96.582406051652626</v>
      </c>
    </row>
    <row r="91" spans="2:4">
      <c r="B91">
        <f t="shared" si="6"/>
        <v>96.717071627892082</v>
      </c>
      <c r="C91">
        <f t="shared" si="6"/>
        <v>96.793503441433387</v>
      </c>
      <c r="D91">
        <f t="shared" si="6"/>
        <v>96.571487221146711</v>
      </c>
    </row>
    <row r="92" spans="2:4">
      <c r="B92">
        <f t="shared" si="6"/>
        <v>96.691594356711647</v>
      </c>
      <c r="C92">
        <f t="shared" si="6"/>
        <v>96.850524000741999</v>
      </c>
      <c r="D92">
        <f t="shared" si="6"/>
        <v>96.559355187251271</v>
      </c>
    </row>
    <row r="93" spans="2:4">
      <c r="B93">
        <f t="shared" si="6"/>
        <v>96.691594356711647</v>
      </c>
      <c r="C93">
        <f t="shared" si="6"/>
        <v>96.850524000741999</v>
      </c>
      <c r="D93">
        <f t="shared" si="6"/>
        <v>96.559355187251271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D0C8-EC7D-D947-80FE-98DF30C486E7}">
  <sheetPr codeName="Sheet5"/>
  <dimension ref="A1:AA111"/>
  <sheetViews>
    <sheetView topLeftCell="V22" zoomScale="144" zoomScaleNormal="64" workbookViewId="0">
      <selection activeCell="AJ39" sqref="AJ39"/>
    </sheetView>
  </sheetViews>
  <sheetFormatPr baseColWidth="10" defaultRowHeight="16"/>
  <sheetData>
    <row r="1" spans="1:12">
      <c r="A1" t="s">
        <v>71</v>
      </c>
      <c r="D1" t="s">
        <v>70</v>
      </c>
      <c r="G1" t="s">
        <v>72</v>
      </c>
      <c r="K1" t="s">
        <v>69</v>
      </c>
    </row>
    <row r="2" spans="1:12">
      <c r="A2" s="1">
        <v>0.45600000000000002</v>
      </c>
      <c r="B2" s="2" t="s">
        <v>81</v>
      </c>
      <c r="C2" s="2" t="s">
        <v>82</v>
      </c>
      <c r="D2" s="1">
        <v>0.442</v>
      </c>
      <c r="E2" s="2" t="s">
        <v>81</v>
      </c>
      <c r="F2" s="2" t="s">
        <v>82</v>
      </c>
      <c r="G2" s="1">
        <v>0.47799999999999998</v>
      </c>
      <c r="H2" s="2" t="s">
        <v>81</v>
      </c>
      <c r="I2" s="2" t="s">
        <v>82</v>
      </c>
      <c r="J2" s="1">
        <v>0.45700000000000002</v>
      </c>
      <c r="K2" s="2" t="s">
        <v>81</v>
      </c>
      <c r="L2" s="2" t="s">
        <v>82</v>
      </c>
    </row>
    <row r="3" spans="1:12">
      <c r="A3" s="1">
        <v>0.45600000000000002</v>
      </c>
      <c r="B3" s="2">
        <v>0.59110489386268805</v>
      </c>
      <c r="C3" s="2">
        <v>0.57246425082156505</v>
      </c>
      <c r="D3" s="1">
        <v>0.442</v>
      </c>
      <c r="E3" s="2">
        <v>0.58678383955012503</v>
      </c>
      <c r="F3" s="2">
        <v>0.56522018024952703</v>
      </c>
      <c r="G3" s="1">
        <v>0.47799999999999998</v>
      </c>
      <c r="H3" s="2">
        <v>0.62650432900432895</v>
      </c>
      <c r="I3" s="2">
        <v>0.59649350649350596</v>
      </c>
      <c r="J3" s="1">
        <v>0.45700000000000002</v>
      </c>
      <c r="K3" s="2">
        <v>0.60328947368421104</v>
      </c>
      <c r="L3" s="2">
        <v>0.56886961722488005</v>
      </c>
    </row>
    <row r="4" spans="1:12" ht="19">
      <c r="A4" s="1">
        <v>0.45600000000000002</v>
      </c>
      <c r="B4" s="2">
        <v>0.58637812118037402</v>
      </c>
      <c r="C4" s="2">
        <v>0.54930591932949202</v>
      </c>
      <c r="D4" s="1">
        <v>0.442</v>
      </c>
      <c r="E4" s="2">
        <v>0.56666879631995903</v>
      </c>
      <c r="F4" s="2">
        <v>0.52322386915410202</v>
      </c>
      <c r="G4" s="1">
        <v>0.47799999999999998</v>
      </c>
      <c r="H4" s="4">
        <v>0.57363260303355301</v>
      </c>
      <c r="I4" s="4">
        <v>0.58413257749859504</v>
      </c>
      <c r="J4" s="1">
        <v>0.45700000000000002</v>
      </c>
      <c r="K4" s="2">
        <v>0.63868039248574304</v>
      </c>
      <c r="L4" s="2">
        <v>0.60735701107011097</v>
      </c>
    </row>
    <row r="5" spans="1:12">
      <c r="A5" s="1">
        <v>0.45600000000000002</v>
      </c>
      <c r="B5" s="2">
        <v>0.59189946224488699</v>
      </c>
      <c r="C5" s="2">
        <v>0.586596747811027</v>
      </c>
      <c r="D5" s="1">
        <v>0.442</v>
      </c>
      <c r="E5" s="2">
        <v>0.56790399522957702</v>
      </c>
      <c r="F5" s="2">
        <v>0.56348496464775499</v>
      </c>
      <c r="G5" s="1">
        <v>0.47799999999999998</v>
      </c>
      <c r="H5" s="2">
        <v>0.59519073927913702</v>
      </c>
      <c r="I5" s="2">
        <v>0.56808208366219404</v>
      </c>
      <c r="J5" s="1">
        <v>0.45700000000000002</v>
      </c>
      <c r="K5" s="2">
        <v>0.60475643775743504</v>
      </c>
      <c r="L5" s="2">
        <v>0.60393063234538802</v>
      </c>
    </row>
    <row r="6" spans="1:12" ht="19">
      <c r="A6" s="1">
        <v>0.45600000000000002</v>
      </c>
      <c r="B6" s="4">
        <v>0.59961356805495902</v>
      </c>
      <c r="C6" s="4">
        <v>0.61990124516959999</v>
      </c>
      <c r="D6" s="1">
        <v>0.442</v>
      </c>
      <c r="E6" s="4">
        <v>0.57235104824828598</v>
      </c>
      <c r="F6" s="4">
        <v>0.58368346215935896</v>
      </c>
      <c r="G6" s="1">
        <v>0.47799999999999998</v>
      </c>
      <c r="H6" s="2">
        <v>0.62110805612006503</v>
      </c>
      <c r="I6" s="2">
        <v>0.60441548844235304</v>
      </c>
      <c r="J6" s="1">
        <v>0.45700000000000002</v>
      </c>
      <c r="K6" s="2">
        <v>0.60739267738006697</v>
      </c>
      <c r="L6" s="2">
        <v>0.59237343852728497</v>
      </c>
    </row>
    <row r="7" spans="1:12">
      <c r="A7" s="1">
        <v>0.45600000000000002</v>
      </c>
      <c r="B7" s="2">
        <v>0.61635818120351604</v>
      </c>
      <c r="C7" s="2">
        <v>0.59452121365787702</v>
      </c>
      <c r="D7" s="1">
        <v>0.442</v>
      </c>
      <c r="E7" s="2">
        <v>0.59359153144016197</v>
      </c>
      <c r="F7" s="2">
        <v>0.58761198444895202</v>
      </c>
      <c r="G7" s="1">
        <v>0.47799999999999998</v>
      </c>
      <c r="H7" s="2">
        <v>0.62109300767145803</v>
      </c>
      <c r="I7" s="2">
        <v>0.590857262879947</v>
      </c>
      <c r="J7" s="1">
        <v>0.45700000000000002</v>
      </c>
      <c r="K7" s="2">
        <v>0.607433422068272</v>
      </c>
      <c r="L7" s="2">
        <v>0.60359536867763597</v>
      </c>
    </row>
    <row r="8" spans="1:12">
      <c r="A8" s="1">
        <v>0.45600000000000002</v>
      </c>
      <c r="B8" s="2">
        <v>0.59944430358350198</v>
      </c>
      <c r="C8" s="2">
        <v>0.574849983096687</v>
      </c>
      <c r="D8" s="1">
        <v>0.442</v>
      </c>
      <c r="E8" s="2">
        <v>0.57649405634261497</v>
      </c>
      <c r="F8" s="2">
        <v>0.57407181240840299</v>
      </c>
      <c r="G8" s="1">
        <v>0.47799999999999998</v>
      </c>
      <c r="H8" s="2">
        <v>0.628813470139437</v>
      </c>
      <c r="I8" s="2">
        <v>0.60992370428834497</v>
      </c>
      <c r="J8" s="1">
        <v>0.45700000000000002</v>
      </c>
      <c r="K8" s="2">
        <v>0.59637183340489497</v>
      </c>
      <c r="L8" s="2">
        <v>0.58836410476599399</v>
      </c>
    </row>
    <row r="9" spans="1:12">
      <c r="A9" s="1">
        <v>0.45600000000000002</v>
      </c>
      <c r="B9" s="2">
        <v>0.59450253485424598</v>
      </c>
      <c r="C9" s="2">
        <v>0.57553073510773101</v>
      </c>
      <c r="D9" s="1">
        <v>0.442</v>
      </c>
      <c r="E9" s="2">
        <v>0.60721135404679705</v>
      </c>
      <c r="F9" s="2">
        <v>0.58057427804263295</v>
      </c>
      <c r="G9" s="1">
        <v>0.47799999999999998</v>
      </c>
      <c r="H9" s="2">
        <v>0.57691133912128401</v>
      </c>
      <c r="I9" s="2">
        <v>0.59418435289221805</v>
      </c>
      <c r="J9" s="1">
        <v>0.45700000000000002</v>
      </c>
      <c r="K9" s="2">
        <v>0.61638217164533005</v>
      </c>
      <c r="L9" s="2">
        <v>0.596372688477952</v>
      </c>
    </row>
    <row r="10" spans="1:12">
      <c r="A10" s="1">
        <v>0.45600000000000002</v>
      </c>
      <c r="B10" s="2">
        <v>0.59519280352947901</v>
      </c>
      <c r="C10" s="2">
        <v>0.57284707500143195</v>
      </c>
      <c r="D10" s="1">
        <v>0.442</v>
      </c>
      <c r="E10" s="2">
        <v>0.59809687896070995</v>
      </c>
      <c r="F10" s="2">
        <v>0.572015605196451</v>
      </c>
      <c r="G10" s="1">
        <v>0.47799999999999998</v>
      </c>
      <c r="H10" s="2">
        <v>0.61780066583437399</v>
      </c>
      <c r="I10" s="2">
        <v>0.59418435289221805</v>
      </c>
      <c r="J10" s="1">
        <v>0.45700000000000002</v>
      </c>
      <c r="K10" s="2">
        <v>0.60151385070150098</v>
      </c>
      <c r="L10" s="2">
        <v>0.57801275851201395</v>
      </c>
    </row>
    <row r="11" spans="1:12" ht="19">
      <c r="A11" s="1">
        <v>0.45600000000000002</v>
      </c>
      <c r="B11" s="2">
        <v>0.59038493794028901</v>
      </c>
      <c r="C11" s="2">
        <v>0.57902130157665199</v>
      </c>
      <c r="D11" s="1">
        <v>0.442</v>
      </c>
      <c r="E11" s="4">
        <v>0.57089703545399695</v>
      </c>
      <c r="F11" s="4">
        <v>0.57945092881801696</v>
      </c>
      <c r="G11" s="1">
        <v>0.47799999999999998</v>
      </c>
      <c r="H11" s="2">
        <v>0.60498125905102595</v>
      </c>
      <c r="I11" s="2">
        <v>0.59426910299003299</v>
      </c>
      <c r="J11" s="1">
        <v>0.45700000000000002</v>
      </c>
      <c r="K11" s="2">
        <v>0.573600817786864</v>
      </c>
      <c r="L11" s="2">
        <v>0.53748189794701395</v>
      </c>
    </row>
    <row r="12" spans="1:12">
      <c r="A12" s="1">
        <v>0.45600000000000002</v>
      </c>
      <c r="B12" s="2">
        <v>0.598044111527258</v>
      </c>
      <c r="C12" s="2">
        <v>0.55776113191843502</v>
      </c>
      <c r="D12" s="1">
        <v>0.442</v>
      </c>
      <c r="E12" s="2">
        <v>0.60189423835832701</v>
      </c>
      <c r="F12" s="2">
        <v>0.57554327808471495</v>
      </c>
      <c r="G12" s="1">
        <v>0.47799999999999998</v>
      </c>
      <c r="H12" s="2">
        <v>0.63965367965368003</v>
      </c>
      <c r="I12" s="2">
        <v>0.63865800865800904</v>
      </c>
      <c r="J12" s="1">
        <v>0.45700000000000002</v>
      </c>
      <c r="K12" s="2">
        <v>0.61140339756592299</v>
      </c>
      <c r="L12" s="2">
        <v>0.59175329614604499</v>
      </c>
    </row>
    <row r="13" spans="1:12">
      <c r="A13" s="1">
        <v>0.45600000000000002</v>
      </c>
      <c r="B13" s="2" t="s">
        <v>19</v>
      </c>
      <c r="C13" s="2" t="s">
        <v>21</v>
      </c>
      <c r="D13" s="1">
        <v>0.497</v>
      </c>
      <c r="E13" s="2" t="s">
        <v>19</v>
      </c>
      <c r="F13" s="2" t="s">
        <v>21</v>
      </c>
      <c r="G13" s="1">
        <v>0.48199999999999998</v>
      </c>
      <c r="H13" s="2" t="s">
        <v>19</v>
      </c>
      <c r="I13" s="2" t="s">
        <v>21</v>
      </c>
      <c r="J13" s="1">
        <v>0.48699999999999999</v>
      </c>
      <c r="K13" s="2" t="s">
        <v>19</v>
      </c>
      <c r="L13" s="2" t="s">
        <v>21</v>
      </c>
    </row>
    <row r="14" spans="1:12">
      <c r="A14" s="1">
        <v>0.45600000000000002</v>
      </c>
      <c r="B14" s="2">
        <v>0.59110489386268805</v>
      </c>
      <c r="C14" s="2">
        <v>0.57246425082156505</v>
      </c>
      <c r="D14" s="1">
        <v>0.497</v>
      </c>
      <c r="E14" s="2">
        <v>0.59611581562801097</v>
      </c>
      <c r="F14" s="2">
        <v>0.57290248973175795</v>
      </c>
      <c r="G14" s="1">
        <v>0.48199999999999998</v>
      </c>
      <c r="H14" s="2">
        <v>0.62825757575757601</v>
      </c>
      <c r="I14" s="2">
        <v>0.596017316017316</v>
      </c>
      <c r="J14" s="1">
        <v>0.48699999999999999</v>
      </c>
      <c r="K14" s="2">
        <v>0.59262644728823899</v>
      </c>
      <c r="L14" s="2">
        <v>0.541635930166672</v>
      </c>
    </row>
    <row r="15" spans="1:12">
      <c r="A15" s="1">
        <v>0.45600000000000002</v>
      </c>
      <c r="B15" s="2">
        <v>0.58637812118037402</v>
      </c>
      <c r="C15" s="2">
        <v>0.54930591932949202</v>
      </c>
      <c r="D15" s="1">
        <v>0.497</v>
      </c>
      <c r="E15" s="2">
        <v>0.57451656870261503</v>
      </c>
      <c r="F15" s="2">
        <v>0.57368728171053796</v>
      </c>
      <c r="G15" s="1">
        <v>0.48199999999999998</v>
      </c>
      <c r="H15" s="2">
        <v>0.63897527910685803</v>
      </c>
      <c r="I15" s="2">
        <v>0.61793261562998403</v>
      </c>
      <c r="J15" s="1">
        <v>0.48699999999999999</v>
      </c>
      <c r="K15" s="2">
        <v>0.61039401819188199</v>
      </c>
      <c r="L15" s="2">
        <v>0.60218051943983197</v>
      </c>
    </row>
    <row r="16" spans="1:12" ht="19">
      <c r="A16" s="1">
        <v>0.45600000000000002</v>
      </c>
      <c r="B16" s="4">
        <v>0.59961356805495902</v>
      </c>
      <c r="C16" s="4">
        <v>0.61990124516959999</v>
      </c>
      <c r="D16" s="1">
        <v>0.497</v>
      </c>
      <c r="E16" s="2">
        <v>0.62323571670047295</v>
      </c>
      <c r="F16" s="2">
        <v>0.58898537863421196</v>
      </c>
      <c r="G16" s="1">
        <v>0.48199999999999998</v>
      </c>
      <c r="H16" s="2">
        <v>0.62128737081191499</v>
      </c>
      <c r="I16" s="2">
        <v>0.60631187715313495</v>
      </c>
      <c r="J16" s="1">
        <v>0.48699999999999999</v>
      </c>
      <c r="K16" s="2">
        <v>0.62957445909398302</v>
      </c>
      <c r="L16" s="2">
        <v>0.58187542258282599</v>
      </c>
    </row>
    <row r="17" spans="1:24" ht="19">
      <c r="A17" s="1">
        <v>0.45600000000000002</v>
      </c>
      <c r="B17" s="2">
        <v>0.60046708573424101</v>
      </c>
      <c r="C17" s="2">
        <v>0.59292605203422399</v>
      </c>
      <c r="D17" s="1">
        <v>0.497</v>
      </c>
      <c r="E17" s="2">
        <v>0.59312015802956897</v>
      </c>
      <c r="F17" s="2">
        <v>0.58219389487329898</v>
      </c>
      <c r="G17" s="1">
        <v>0.48199999999999998</v>
      </c>
      <c r="H17" s="4">
        <v>0.57126295899085799</v>
      </c>
      <c r="I17" s="4">
        <v>0.57600735406771797</v>
      </c>
      <c r="J17" s="1">
        <v>0.48699999999999999</v>
      </c>
      <c r="K17" s="2">
        <v>0.61648397840074998</v>
      </c>
      <c r="L17" s="2">
        <v>0.60647115249889505</v>
      </c>
    </row>
    <row r="18" spans="1:24">
      <c r="A18" s="1">
        <v>0.45600000000000002</v>
      </c>
      <c r="B18" s="2">
        <v>0.59109071548095904</v>
      </c>
      <c r="C18" s="2">
        <v>0.58474722377161403</v>
      </c>
      <c r="D18" s="1">
        <v>0.497</v>
      </c>
      <c r="E18" s="2">
        <v>0.59786984233478702</v>
      </c>
      <c r="F18" s="2">
        <v>0.59160097282791002</v>
      </c>
      <c r="G18" s="1">
        <v>0.48199999999999998</v>
      </c>
      <c r="H18" s="2">
        <v>0.60411236752700204</v>
      </c>
      <c r="I18" s="2">
        <v>0.60218051943983197</v>
      </c>
      <c r="J18" s="1">
        <v>0.48699999999999999</v>
      </c>
      <c r="K18" s="2">
        <v>0.63170853269537497</v>
      </c>
      <c r="L18" s="2">
        <v>0.60728668261563001</v>
      </c>
    </row>
    <row r="19" spans="1:24" ht="19">
      <c r="A19" s="1">
        <v>0.45600000000000002</v>
      </c>
      <c r="B19" s="2">
        <v>0.574849983096687</v>
      </c>
      <c r="C19" s="2">
        <v>0.574849983096687</v>
      </c>
      <c r="D19" s="1">
        <v>0.497</v>
      </c>
      <c r="E19" s="4">
        <v>0.58477387812117998</v>
      </c>
      <c r="F19" s="4">
        <v>0.61573467784180103</v>
      </c>
      <c r="G19" s="1">
        <v>0.48199999999999998</v>
      </c>
      <c r="H19" s="4">
        <v>0.61844134620295099</v>
      </c>
      <c r="I19" s="4">
        <v>0.63549359072570299</v>
      </c>
      <c r="J19" s="1">
        <v>0.48699999999999999</v>
      </c>
      <c r="K19" s="2">
        <v>0.60731712618320499</v>
      </c>
      <c r="L19" s="2">
        <v>0.5818218372692</v>
      </c>
    </row>
    <row r="20" spans="1:24">
      <c r="A20" s="1">
        <v>0.45600000000000002</v>
      </c>
      <c r="B20" s="2">
        <v>0.61635818120351604</v>
      </c>
      <c r="C20" s="2">
        <v>0.59452121365787702</v>
      </c>
      <c r="D20" s="1">
        <v>0.497</v>
      </c>
      <c r="E20" s="2">
        <v>0.65768389631119095</v>
      </c>
      <c r="F20" s="2">
        <v>0.64839709372829901</v>
      </c>
      <c r="G20" s="1">
        <v>0.48199999999999998</v>
      </c>
      <c r="H20" s="2">
        <v>0.629069264069264</v>
      </c>
      <c r="I20" s="2">
        <v>0.58591991341991301</v>
      </c>
      <c r="J20" s="1">
        <v>0.48699999999999999</v>
      </c>
      <c r="K20" s="2">
        <v>0.65822545873610405</v>
      </c>
      <c r="L20" s="2">
        <v>0.65443039232244204</v>
      </c>
    </row>
    <row r="21" spans="1:24">
      <c r="A21" s="1">
        <v>0.45600000000000002</v>
      </c>
      <c r="B21" s="2">
        <v>0.59519280352947901</v>
      </c>
      <c r="C21" s="2">
        <v>0.57284707500143195</v>
      </c>
      <c r="D21" s="1">
        <v>0.497</v>
      </c>
      <c r="E21" s="2">
        <v>0.61757887151853097</v>
      </c>
      <c r="F21" s="2">
        <v>0.58301742953517799</v>
      </c>
      <c r="G21" s="1">
        <v>0.48199999999999998</v>
      </c>
      <c r="H21" s="2">
        <v>0.61195887445887498</v>
      </c>
      <c r="I21" s="2">
        <v>0.58244588744588699</v>
      </c>
      <c r="J21" s="1">
        <v>0.48699999999999999</v>
      </c>
      <c r="K21" s="2">
        <v>0.62781236582224098</v>
      </c>
      <c r="L21" s="2">
        <v>0.59871189351653098</v>
      </c>
    </row>
    <row r="22" spans="1:24">
      <c r="A22" s="1">
        <v>0.45600000000000002</v>
      </c>
      <c r="B22" s="2">
        <v>0.60444031391986797</v>
      </c>
      <c r="C22" s="2">
        <v>0.57755059892606397</v>
      </c>
      <c r="D22" s="1">
        <v>0.497</v>
      </c>
      <c r="E22" s="2">
        <v>0.59460152973106295</v>
      </c>
      <c r="F22" s="2">
        <v>0.57387614113002705</v>
      </c>
      <c r="G22" s="1">
        <v>0.48199999999999998</v>
      </c>
      <c r="H22" s="2">
        <v>0.609610215053763</v>
      </c>
      <c r="I22" s="2">
        <v>0.58325492831541204</v>
      </c>
      <c r="J22" s="1">
        <v>0.48699999999999999</v>
      </c>
      <c r="K22" s="2">
        <v>0.62957445909398302</v>
      </c>
      <c r="L22" s="2">
        <v>0.58187542258282599</v>
      </c>
    </row>
    <row r="23" spans="1:24">
      <c r="A23" s="1">
        <v>0.45600000000000002</v>
      </c>
      <c r="B23" s="2">
        <v>0.59038493794028901</v>
      </c>
      <c r="C23" s="2">
        <v>0.57902130157665199</v>
      </c>
      <c r="D23" s="1">
        <v>0.497</v>
      </c>
      <c r="E23" s="2">
        <v>0.59337260986246199</v>
      </c>
      <c r="F23" s="2">
        <v>0.58953581013082901</v>
      </c>
      <c r="G23" s="1">
        <v>0.48199999999999998</v>
      </c>
      <c r="H23" s="2">
        <v>0.61195887445887498</v>
      </c>
      <c r="I23" s="2">
        <v>0.58244588744588699</v>
      </c>
      <c r="J23" s="1">
        <v>0.48699999999999999</v>
      </c>
      <c r="K23" s="2">
        <v>0.60055724417426604</v>
      </c>
      <c r="L23" s="2">
        <v>0.58372478585244603</v>
      </c>
    </row>
    <row r="24" spans="1:24">
      <c r="A24" s="1">
        <v>0.47399999999999998</v>
      </c>
      <c r="B24" s="2" t="s">
        <v>19</v>
      </c>
      <c r="C24" s="2" t="s">
        <v>21</v>
      </c>
      <c r="D24" s="1">
        <v>0.54600000000000004</v>
      </c>
      <c r="E24" s="2" t="s">
        <v>19</v>
      </c>
      <c r="F24" s="2" t="s">
        <v>21</v>
      </c>
      <c r="G24" s="1">
        <v>0.55400000000000005</v>
      </c>
      <c r="H24" s="2" t="s">
        <v>19</v>
      </c>
      <c r="I24" s="2" t="s">
        <v>21</v>
      </c>
      <c r="J24" s="1">
        <v>0.52700000000000002</v>
      </c>
      <c r="K24" s="2" t="s">
        <v>19</v>
      </c>
      <c r="L24" s="2" t="s">
        <v>21</v>
      </c>
    </row>
    <row r="25" spans="1:24">
      <c r="A25" s="1">
        <v>0.47399999999999998</v>
      </c>
      <c r="B25" s="2">
        <v>0.611421973532285</v>
      </c>
      <c r="C25" s="2">
        <v>0.597666311395328</v>
      </c>
      <c r="D25" s="1">
        <v>0.54600000000000004</v>
      </c>
      <c r="E25" s="2">
        <v>0.64281699103781098</v>
      </c>
      <c r="F25" s="2">
        <v>0.60772127061568704</v>
      </c>
      <c r="G25" s="1">
        <v>0.55400000000000005</v>
      </c>
      <c r="H25" s="2">
        <v>0.60686612256430905</v>
      </c>
      <c r="I25" s="2">
        <v>0.59743308301726905</v>
      </c>
      <c r="J25" s="1">
        <v>0.52700000000000002</v>
      </c>
      <c r="K25" s="2">
        <v>0.59811815324206097</v>
      </c>
      <c r="L25" s="2">
        <v>0.56550957110185196</v>
      </c>
    </row>
    <row r="26" spans="1:24" ht="19">
      <c r="A26" s="1">
        <v>0.47399999999999998</v>
      </c>
      <c r="B26" s="4">
        <v>0.58191421150439504</v>
      </c>
      <c r="C26" s="4">
        <v>0.58236521512329198</v>
      </c>
      <c r="D26" s="1">
        <v>0.54600000000000004</v>
      </c>
      <c r="E26" s="2">
        <v>0.58335462986625797</v>
      </c>
      <c r="F26" s="2">
        <v>0.560098815912769</v>
      </c>
      <c r="G26" s="1">
        <v>0.55400000000000005</v>
      </c>
      <c r="H26" s="2">
        <v>0.59547487503288599</v>
      </c>
      <c r="I26" s="2">
        <v>0.57722178374112099</v>
      </c>
      <c r="J26" s="1">
        <v>0.52700000000000002</v>
      </c>
      <c r="K26" s="2">
        <v>0.62683453539080902</v>
      </c>
      <c r="L26" s="2">
        <v>0.60547006038242202</v>
      </c>
    </row>
    <row r="27" spans="1:24">
      <c r="A27" s="1">
        <v>0.47399999999999998</v>
      </c>
      <c r="B27" s="2">
        <v>0.60035289155015104</v>
      </c>
      <c r="C27" s="2">
        <v>0.57024393757008995</v>
      </c>
      <c r="D27" s="1">
        <v>0.54600000000000004</v>
      </c>
      <c r="E27" s="2">
        <v>0.60072195246613902</v>
      </c>
      <c r="F27" s="2">
        <v>0.58447269784479094</v>
      </c>
      <c r="G27" s="1">
        <v>0.55400000000000005</v>
      </c>
      <c r="H27" s="2">
        <v>0.61511952128826097</v>
      </c>
      <c r="I27" s="2">
        <v>0.58584228829224005</v>
      </c>
      <c r="J27" s="1">
        <v>0.52700000000000002</v>
      </c>
      <c r="K27" s="2">
        <v>0.61083291075050705</v>
      </c>
      <c r="L27" s="2">
        <v>0.60945951656524699</v>
      </c>
    </row>
    <row r="28" spans="1:24" ht="19">
      <c r="A28" s="1">
        <v>0.47399999999999998</v>
      </c>
      <c r="B28" s="4">
        <v>0.620837559161595</v>
      </c>
      <c r="C28" s="4">
        <v>0.64188218390804597</v>
      </c>
      <c r="D28" s="1">
        <v>0.54600000000000004</v>
      </c>
      <c r="E28" s="2">
        <v>0.63330618127134297</v>
      </c>
      <c r="F28" s="2">
        <v>0.60505759370072199</v>
      </c>
      <c r="G28" s="1">
        <v>0.55400000000000005</v>
      </c>
      <c r="H28" s="4">
        <v>0.57156699889258</v>
      </c>
      <c r="I28" s="4">
        <v>0.54847090893602501</v>
      </c>
      <c r="J28" s="1">
        <v>0.52700000000000002</v>
      </c>
      <c r="K28" s="2">
        <v>0.61475138180612998</v>
      </c>
      <c r="L28" s="2">
        <v>0.58988956241915003</v>
      </c>
    </row>
    <row r="29" spans="1:24">
      <c r="A29" s="1">
        <v>0.47399999999999998</v>
      </c>
      <c r="B29" s="2">
        <v>0.60533945527640398</v>
      </c>
      <c r="C29" s="2">
        <v>0.56346665804421203</v>
      </c>
      <c r="D29" s="1">
        <v>0.54600000000000004</v>
      </c>
      <c r="E29" s="2">
        <v>0.60462094320486803</v>
      </c>
      <c r="F29" s="2">
        <v>0.57128972278566603</v>
      </c>
      <c r="G29" s="1">
        <v>0.55400000000000005</v>
      </c>
      <c r="H29" s="2">
        <v>0.62493651599796896</v>
      </c>
      <c r="I29" s="2">
        <v>0.60081777759351596</v>
      </c>
      <c r="J29" s="1">
        <v>0.52700000000000002</v>
      </c>
      <c r="K29" s="2">
        <v>0.60338915470494403</v>
      </c>
      <c r="L29" s="2">
        <v>0.59992025518341296</v>
      </c>
      <c r="M29" s="1"/>
    </row>
    <row r="30" spans="1:24">
      <c r="A30" s="1">
        <v>0.47399999999999998</v>
      </c>
      <c r="B30" s="2">
        <v>0.60255028735632199</v>
      </c>
      <c r="C30" s="2">
        <v>0.56266903313049399</v>
      </c>
      <c r="D30" s="1">
        <v>0.54600000000000004</v>
      </c>
      <c r="E30" s="2">
        <v>0.58856637536412804</v>
      </c>
      <c r="F30" s="2">
        <v>0.58017062005826103</v>
      </c>
      <c r="G30" s="1">
        <v>0.55400000000000005</v>
      </c>
      <c r="H30" s="2">
        <v>0.61186003683241197</v>
      </c>
      <c r="I30" s="2">
        <v>0.59896869244935502</v>
      </c>
      <c r="J30" s="1">
        <v>0.52700000000000002</v>
      </c>
      <c r="K30" s="2">
        <v>0.59498244889531304</v>
      </c>
      <c r="L30" s="2">
        <v>0.58763054652944602</v>
      </c>
      <c r="M30" s="1"/>
    </row>
    <row r="31" spans="1:24">
      <c r="A31" s="1">
        <v>0.47399999999999998</v>
      </c>
      <c r="B31" s="2">
        <v>0.58649201348587898</v>
      </c>
      <c r="C31" s="2">
        <v>0.57550986569391505</v>
      </c>
      <c r="D31" s="1">
        <v>0.54600000000000004</v>
      </c>
      <c r="E31" s="2">
        <v>0.59607591131932702</v>
      </c>
      <c r="F31" s="2">
        <v>0.57184316082959297</v>
      </c>
      <c r="G31" s="1">
        <v>0.55400000000000005</v>
      </c>
      <c r="H31" s="2">
        <v>0.60973428045251299</v>
      </c>
      <c r="I31" s="2">
        <v>0.61452775585372299</v>
      </c>
      <c r="J31" s="1">
        <v>0.52700000000000002</v>
      </c>
      <c r="K31" s="2">
        <v>0.59375313625567305</v>
      </c>
      <c r="L31" s="2">
        <v>0.59222543127000205</v>
      </c>
      <c r="M31" s="1"/>
    </row>
    <row r="32" spans="1:24">
      <c r="A32" s="1">
        <v>0.47399999999999998</v>
      </c>
      <c r="B32" s="2">
        <v>0.58931415802440801</v>
      </c>
      <c r="C32" s="2">
        <v>0.63128974961324702</v>
      </c>
      <c r="D32" s="1">
        <v>0.54600000000000004</v>
      </c>
      <c r="E32" s="2">
        <v>0.59541349809885902</v>
      </c>
      <c r="F32" s="2">
        <v>0.55895516476552598</v>
      </c>
      <c r="G32" s="1">
        <v>0.55400000000000005</v>
      </c>
      <c r="H32" s="2">
        <v>0.61032064949975395</v>
      </c>
      <c r="I32" s="2">
        <v>0.61949518050899699</v>
      </c>
      <c r="J32" s="1">
        <v>0.52700000000000002</v>
      </c>
      <c r="K32" s="2">
        <v>0.581252600915522</v>
      </c>
      <c r="L32" s="2">
        <v>0.56714523512276305</v>
      </c>
      <c r="M32" s="1"/>
      <c r="N32" t="s">
        <v>71</v>
      </c>
      <c r="Q32" t="s">
        <v>70</v>
      </c>
      <c r="T32" t="s">
        <v>72</v>
      </c>
      <c r="X32" t="s">
        <v>69</v>
      </c>
    </row>
    <row r="33" spans="1:27">
      <c r="A33" s="1">
        <v>0.47399999999999998</v>
      </c>
      <c r="B33" s="2">
        <v>0.59515393214296497</v>
      </c>
      <c r="C33" s="2">
        <v>0.59451443648851399</v>
      </c>
      <c r="D33" s="1">
        <v>0.54600000000000004</v>
      </c>
      <c r="E33" s="2">
        <v>0.580809277078707</v>
      </c>
      <c r="F33" s="2">
        <v>0.56938070565013599</v>
      </c>
      <c r="G33" s="1">
        <v>0.55400000000000005</v>
      </c>
      <c r="H33" s="2">
        <v>0.64767316017316001</v>
      </c>
      <c r="I33" s="2">
        <v>0.62386363636363595</v>
      </c>
      <c r="J33" s="1">
        <v>0.52700000000000002</v>
      </c>
      <c r="K33" s="2">
        <v>0.61071670047329296</v>
      </c>
      <c r="L33" s="2">
        <v>0.59243999323867502</v>
      </c>
      <c r="M33" s="1"/>
      <c r="N33" t="s">
        <v>81</v>
      </c>
      <c r="O33" t="s">
        <v>82</v>
      </c>
      <c r="Q33" t="s">
        <v>81</v>
      </c>
      <c r="R33" t="s">
        <v>82</v>
      </c>
      <c r="T33" t="s">
        <v>81</v>
      </c>
      <c r="U33" t="s">
        <v>82</v>
      </c>
      <c r="W33" t="s">
        <v>81</v>
      </c>
      <c r="X33" t="s">
        <v>82</v>
      </c>
    </row>
    <row r="34" spans="1:27">
      <c r="A34" s="1">
        <v>0.47399999999999998</v>
      </c>
      <c r="B34" s="2">
        <v>0.58761741026501202</v>
      </c>
      <c r="C34" s="2">
        <v>0.60196871855082201</v>
      </c>
      <c r="D34" s="1">
        <v>0.54600000000000004</v>
      </c>
      <c r="E34" s="2">
        <v>0.62133166554411601</v>
      </c>
      <c r="F34" s="2">
        <v>0.58477928520264699</v>
      </c>
      <c r="G34" s="1">
        <v>0.55400000000000005</v>
      </c>
      <c r="H34" s="2">
        <v>0.64767316017316001</v>
      </c>
      <c r="I34" s="2">
        <v>0.62386363636363595</v>
      </c>
      <c r="J34" s="1">
        <v>0.52700000000000002</v>
      </c>
      <c r="K34" s="2">
        <v>0.60675140462374499</v>
      </c>
      <c r="L34" s="2">
        <v>0.60881228700377599</v>
      </c>
      <c r="M34" s="1"/>
      <c r="N34">
        <f xml:space="preserve"> MEDIAN(B3:B12)</f>
        <v>0.59484766919186249</v>
      </c>
      <c r="O34">
        <f t="shared" ref="O34:U34" si="0" xml:space="preserve"> MEDIAN(C3:C12)</f>
        <v>0.57519035910220895</v>
      </c>
      <c r="Q34">
        <f t="shared" si="0"/>
        <v>0.58163894794636994</v>
      </c>
      <c r="R34">
        <f t="shared" si="0"/>
        <v>0.57480754524655897</v>
      </c>
      <c r="T34">
        <f t="shared" si="0"/>
        <v>0.61944683675291601</v>
      </c>
      <c r="U34">
        <f t="shared" si="0"/>
        <v>0.59422672794112552</v>
      </c>
      <c r="V34">
        <f>T34-U34</f>
        <v>2.5220108811790487E-2</v>
      </c>
      <c r="W34">
        <f xml:space="preserve"> MEDIAN(K3:K12)</f>
        <v>0.60607455756875095</v>
      </c>
      <c r="X34">
        <f xml:space="preserve"> MEDIAN(L3:L12)</f>
        <v>0.59206336733666498</v>
      </c>
      <c r="Z34">
        <v>0.96803353858246999</v>
      </c>
      <c r="AA34">
        <v>0.96368837067120805</v>
      </c>
    </row>
    <row r="35" spans="1:27">
      <c r="A35" s="1">
        <v>0.57399999999999995</v>
      </c>
      <c r="B35" s="2" t="s">
        <v>19</v>
      </c>
      <c r="C35" s="2" t="s">
        <v>21</v>
      </c>
      <c r="D35" s="1">
        <v>0.58599999999999997</v>
      </c>
      <c r="E35" s="2" t="s">
        <v>19</v>
      </c>
      <c r="F35" s="2" t="s">
        <v>21</v>
      </c>
      <c r="G35" s="1">
        <v>0.59399999999999997</v>
      </c>
      <c r="H35" s="2" t="s">
        <v>19</v>
      </c>
      <c r="I35" s="2" t="s">
        <v>21</v>
      </c>
      <c r="J35" s="1">
        <v>0.55000000000000004</v>
      </c>
      <c r="K35" s="2" t="s">
        <v>19</v>
      </c>
      <c r="L35" s="2" t="s">
        <v>21</v>
      </c>
      <c r="M35" s="1"/>
      <c r="N35">
        <f t="shared" ref="N35:U35" si="1" xml:space="preserve"> MEDIAN(B14:B23)</f>
        <v>0.59314884869608353</v>
      </c>
      <c r="O35">
        <f t="shared" si="1"/>
        <v>0.57828595025135798</v>
      </c>
      <c r="Q35">
        <f t="shared" si="1"/>
        <v>0.59535867267953702</v>
      </c>
      <c r="R35">
        <f t="shared" si="1"/>
        <v>0.58600140408469503</v>
      </c>
      <c r="T35">
        <f t="shared" si="1"/>
        <v>0.61520011033091304</v>
      </c>
      <c r="U35">
        <f t="shared" si="1"/>
        <v>0.5909686147186145</v>
      </c>
      <c r="V35">
        <f t="shared" ref="V35:V42" si="2">T35-U35</f>
        <v>2.4231495612298537E-2</v>
      </c>
      <c r="W35">
        <f xml:space="preserve"> MEDIAN(K14:K23)</f>
        <v>0.62214817211149542</v>
      </c>
      <c r="X35">
        <f xml:space="preserve"> MEDIAN(L14:L23)</f>
        <v>0.59121833968448856</v>
      </c>
      <c r="Z35">
        <v>0.96368837067120805</v>
      </c>
      <c r="AA35">
        <v>0.98062142451635403</v>
      </c>
    </row>
    <row r="36" spans="1:27">
      <c r="A36" s="1">
        <v>0.57399999999999995</v>
      </c>
      <c r="B36" s="2">
        <v>0.58184461763794004</v>
      </c>
      <c r="C36" s="2">
        <v>0.55370067459935601</v>
      </c>
      <c r="D36" s="1">
        <v>0.58599999999999997</v>
      </c>
      <c r="E36" s="2">
        <v>0.61327011814816701</v>
      </c>
      <c r="F36" s="2">
        <v>0.586958065006846</v>
      </c>
      <c r="G36" s="1">
        <v>0.59399999999999997</v>
      </c>
      <c r="H36" s="2">
        <v>0.61281681756947304</v>
      </c>
      <c r="I36" s="2">
        <v>0.61949518050899699</v>
      </c>
      <c r="J36" s="1">
        <v>0.55000000000000004</v>
      </c>
      <c r="K36" s="2">
        <v>0.60813455596729504</v>
      </c>
      <c r="L36" s="2">
        <v>0.59239297813366198</v>
      </c>
      <c r="M36" s="1"/>
      <c r="N36">
        <f t="shared" ref="N36:U36" si="3" xml:space="preserve"> MEDIAN(B25:B34)</f>
        <v>0.59775341184655795</v>
      </c>
      <c r="O36">
        <f t="shared" si="3"/>
        <v>0.58843982580590293</v>
      </c>
      <c r="Q36">
        <f t="shared" si="3"/>
        <v>0.59839893189273297</v>
      </c>
      <c r="R36">
        <f t="shared" si="3"/>
        <v>0.57600689044392706</v>
      </c>
      <c r="T36">
        <f t="shared" si="3"/>
        <v>0.61109034316608302</v>
      </c>
      <c r="U36">
        <f t="shared" si="3"/>
        <v>0.59989323502143543</v>
      </c>
      <c r="V36">
        <f t="shared" si="2"/>
        <v>1.1197108144647583E-2</v>
      </c>
      <c r="W36">
        <f xml:space="preserve"> MEDIAN(K25:K34)</f>
        <v>0.60507027966434457</v>
      </c>
      <c r="X36">
        <f xml:space="preserve"> MEDIAN(L25:L34)</f>
        <v>0.59233271225433848</v>
      </c>
      <c r="Z36">
        <v>0.99888888888888805</v>
      </c>
      <c r="AA36">
        <v>0.99777777777777699</v>
      </c>
    </row>
    <row r="37" spans="1:27" ht="19">
      <c r="A37" s="1">
        <v>0.57399999999999995</v>
      </c>
      <c r="B37" s="4">
        <v>0.59221813725490102</v>
      </c>
      <c r="C37" s="4">
        <v>0.59624323867478002</v>
      </c>
      <c r="D37" s="1">
        <v>0.58599999999999997</v>
      </c>
      <c r="E37" s="2">
        <v>0.56929891813612699</v>
      </c>
      <c r="F37" s="2">
        <v>0.56854289121731005</v>
      </c>
      <c r="G37" s="1">
        <v>0.59399999999999997</v>
      </c>
      <c r="H37" s="2">
        <v>0.62446069747981403</v>
      </c>
      <c r="I37" s="2">
        <v>0.60232348370409805</v>
      </c>
      <c r="J37" s="1">
        <v>0.55000000000000004</v>
      </c>
      <c r="K37" s="2">
        <v>0.61137202281113701</v>
      </c>
      <c r="L37" s="2">
        <v>0.578905987923516</v>
      </c>
      <c r="M37" s="1"/>
      <c r="N37">
        <f t="shared" ref="N37:U37" si="4" xml:space="preserve"> MEDIAN(B36:B45)</f>
        <v>0.59598154108085644</v>
      </c>
      <c r="O37">
        <f t="shared" si="4"/>
        <v>0.57792619712614757</v>
      </c>
      <c r="Q37">
        <f t="shared" si="4"/>
        <v>0.61199085410930643</v>
      </c>
      <c r="R37">
        <f t="shared" si="4"/>
        <v>0.58577512923519748</v>
      </c>
      <c r="T37">
        <f t="shared" si="4"/>
        <v>0.61135796766467498</v>
      </c>
      <c r="U37">
        <f t="shared" si="4"/>
        <v>0.59767547075666894</v>
      </c>
      <c r="V37">
        <f t="shared" si="2"/>
        <v>1.3682496908006048E-2</v>
      </c>
      <c r="W37">
        <f xml:space="preserve"> MEDIAN(K36:K45)</f>
        <v>0.60680429907412547</v>
      </c>
      <c r="X37">
        <f xml:space="preserve"> MEDIAN(L36:L45)</f>
        <v>0.59239297813366198</v>
      </c>
      <c r="Z37">
        <v>0.95240040858018304</v>
      </c>
      <c r="AA37">
        <v>0.94555669050051006</v>
      </c>
    </row>
    <row r="38" spans="1:27">
      <c r="A38" s="1">
        <v>0.57399999999999995</v>
      </c>
      <c r="B38" s="2">
        <v>0.62224249630966</v>
      </c>
      <c r="C38" s="2">
        <v>0.57735361653272099</v>
      </c>
      <c r="D38" s="1">
        <v>0.58599999999999997</v>
      </c>
      <c r="E38" s="2">
        <v>0.58857228043274601</v>
      </c>
      <c r="F38" s="2">
        <v>0.58367407786012404</v>
      </c>
      <c r="G38" s="1">
        <v>0.59399999999999997</v>
      </c>
      <c r="H38" s="2">
        <v>0.61320419857005204</v>
      </c>
      <c r="I38" s="2">
        <v>0.59919882358906795</v>
      </c>
      <c r="J38" s="1">
        <v>0.55000000000000004</v>
      </c>
      <c r="K38" s="2">
        <v>0.60600018127435895</v>
      </c>
      <c r="L38" s="2">
        <v>0.59217801142028503</v>
      </c>
      <c r="M38" s="1"/>
      <c r="N38">
        <f t="shared" ref="N38:U38" si="5" xml:space="preserve"> MEDIAN(B47:B56)</f>
        <v>0.60560379367372597</v>
      </c>
      <c r="O38">
        <f t="shared" si="5"/>
        <v>0.59575741315592901</v>
      </c>
      <c r="Q38">
        <f t="shared" si="5"/>
        <v>0.60386615229788654</v>
      </c>
      <c r="R38">
        <f t="shared" si="5"/>
        <v>0.59596403241962803</v>
      </c>
      <c r="T38">
        <f t="shared" si="5"/>
        <v>0.59993511844955094</v>
      </c>
      <c r="U38">
        <f t="shared" si="5"/>
        <v>0.59711139997398699</v>
      </c>
      <c r="V38">
        <f t="shared" si="2"/>
        <v>2.8237184755639522E-3</v>
      </c>
      <c r="W38">
        <f xml:space="preserve"> MEDIAN(K47:K56)</f>
        <v>0.61374413927561755</v>
      </c>
      <c r="X38">
        <f xml:space="preserve"> MEDIAN(L47:L56)</f>
        <v>0.6023085857910665</v>
      </c>
      <c r="Z38">
        <v>0.95856231896827004</v>
      </c>
      <c r="AA38">
        <v>0.943209726979372</v>
      </c>
    </row>
    <row r="39" spans="1:27" ht="19">
      <c r="A39" s="1">
        <v>0.57399999999999995</v>
      </c>
      <c r="B39" s="2">
        <v>0.58934651650078596</v>
      </c>
      <c r="C39" s="2">
        <v>0.57849877771957403</v>
      </c>
      <c r="D39" s="1">
        <v>0.58599999999999997</v>
      </c>
      <c r="E39" s="2">
        <v>0.61763108702235903</v>
      </c>
      <c r="F39" s="2">
        <v>0.58404607496057703</v>
      </c>
      <c r="G39" s="1">
        <v>0.59399999999999997</v>
      </c>
      <c r="H39" s="2">
        <v>0.57097378277153599</v>
      </c>
      <c r="I39" s="2">
        <v>0.56924677486475195</v>
      </c>
      <c r="J39" s="1">
        <v>0.55000000000000004</v>
      </c>
      <c r="K39" s="4">
        <v>0.58450174271229405</v>
      </c>
      <c r="L39" s="4">
        <v>0.58748217680608295</v>
      </c>
      <c r="M39" s="1"/>
      <c r="N39">
        <f xml:space="preserve"> MEDIAN(B69:B78)</f>
        <v>0.60809402511565858</v>
      </c>
      <c r="O39">
        <f xml:space="preserve"> MEDIAN(C69:C78)</f>
        <v>0.58740682455547499</v>
      </c>
      <c r="Q39">
        <f xml:space="preserve"> MEDIAN(E58:E67)</f>
        <v>0.60653543719719849</v>
      </c>
      <c r="R39">
        <f xml:space="preserve"> MEDIAN(F58:F67)</f>
        <v>0.59265152071364302</v>
      </c>
      <c r="T39">
        <f xml:space="preserve"> MEDIAN(H58:H67)</f>
        <v>0.59946727959103741</v>
      </c>
      <c r="U39">
        <f xml:space="preserve"> MEDIAN(I58:I67)</f>
        <v>0.59631999129572399</v>
      </c>
      <c r="V39">
        <f t="shared" si="2"/>
        <v>3.1472882953134107E-3</v>
      </c>
      <c r="W39">
        <f xml:space="preserve"> MEDIAN(K58:K67)</f>
        <v>0.61017565241562144</v>
      </c>
      <c r="X39">
        <f xml:space="preserve"> MEDIAN(L58:L67)</f>
        <v>0.58906236536008993</v>
      </c>
      <c r="Z39">
        <v>0.95533541118294196</v>
      </c>
      <c r="AA39">
        <v>0.96512626791043898</v>
      </c>
    </row>
    <row r="40" spans="1:27" ht="19">
      <c r="A40" s="1">
        <v>0.57399999999999995</v>
      </c>
      <c r="B40" s="2">
        <v>0.60793924271229405</v>
      </c>
      <c r="C40" s="2">
        <v>0.56503485424588096</v>
      </c>
      <c r="D40" s="1">
        <v>0.58599999999999997</v>
      </c>
      <c r="E40" s="2">
        <v>0.65630800233335096</v>
      </c>
      <c r="F40" s="2">
        <v>0.64933446465503497</v>
      </c>
      <c r="G40" s="1">
        <v>0.59399999999999997</v>
      </c>
      <c r="H40" s="2">
        <v>0.61999531476275704</v>
      </c>
      <c r="I40" s="2">
        <v>0.61250958343981599</v>
      </c>
      <c r="J40" s="1">
        <v>0.55000000000000004</v>
      </c>
      <c r="K40" s="4">
        <v>0.59869915341730295</v>
      </c>
      <c r="L40" s="4">
        <v>0.60477411782605395</v>
      </c>
      <c r="M40" s="1"/>
      <c r="N40">
        <f xml:space="preserve"> MEDIAN(B80:B89)</f>
        <v>0.60431803877735102</v>
      </c>
      <c r="O40">
        <f xml:space="preserve"> MEDIAN(C80:C89)</f>
        <v>0.59341898550871908</v>
      </c>
      <c r="Q40">
        <f xml:space="preserve"> MEDIAN(E69:E78)</f>
        <v>0.61368794772570601</v>
      </c>
      <c r="R40">
        <f xml:space="preserve"> MEDIAN(F69:F78)</f>
        <v>0.59413579448780751</v>
      </c>
      <c r="T40">
        <f xml:space="preserve"> MEDIAN(H69:H78)</f>
        <v>0.61366728401076454</v>
      </c>
      <c r="U40">
        <f xml:space="preserve"> MEDIAN(I69:I78)</f>
        <v>0.60052114620752195</v>
      </c>
      <c r="V40">
        <f t="shared" si="2"/>
        <v>1.3146137803242586E-2</v>
      </c>
      <c r="W40">
        <f xml:space="preserve"> MEDIAN(K69:K78)</f>
        <v>0.6068216069879766</v>
      </c>
      <c r="X40">
        <f xml:space="preserve"> MEDIAN(L69:L78)</f>
        <v>0.59044530803555451</v>
      </c>
      <c r="Z40">
        <v>0.945379354398176</v>
      </c>
      <c r="AA40">
        <v>0.94704787497659604</v>
      </c>
    </row>
    <row r="41" spans="1:27" ht="19">
      <c r="A41" s="1">
        <v>0.57399999999999995</v>
      </c>
      <c r="B41" s="2">
        <v>0.61857339876198703</v>
      </c>
      <c r="C41" s="2">
        <v>0.60340293146027801</v>
      </c>
      <c r="D41" s="1">
        <v>0.58599999999999997</v>
      </c>
      <c r="E41" s="2">
        <v>0.58077473476437202</v>
      </c>
      <c r="F41" s="2">
        <v>0.57517394522575904</v>
      </c>
      <c r="G41" s="1">
        <v>0.59399999999999997</v>
      </c>
      <c r="H41" s="4">
        <v>0.57020562770562699</v>
      </c>
      <c r="I41" s="4">
        <v>0.58318181818181802</v>
      </c>
      <c r="J41" s="1">
        <v>0.55000000000000004</v>
      </c>
      <c r="K41" s="2">
        <v>0.64770733652312595</v>
      </c>
      <c r="L41" s="2">
        <v>0.63781698564593303</v>
      </c>
      <c r="N41">
        <f xml:space="preserve"> MEDIAN(B91:B100)</f>
        <v>0.61481210503777151</v>
      </c>
      <c r="O41">
        <f xml:space="preserve"> MEDIAN(C91:C100)</f>
        <v>0.60152040308907451</v>
      </c>
      <c r="Q41">
        <f xml:space="preserve"> MEDIAN(E80:E89)</f>
        <v>0.61607207359434346</v>
      </c>
      <c r="R41">
        <f xml:space="preserve"> MEDIAN(F80:F89)</f>
        <v>0.60571846629222803</v>
      </c>
      <c r="T41">
        <f xml:space="preserve"> MEDIAN(H80:H89)</f>
        <v>0.61891547804399294</v>
      </c>
      <c r="U41">
        <f xml:space="preserve"> MEDIAN(I80:I89)</f>
        <v>0.60318331677349202</v>
      </c>
      <c r="V41">
        <f t="shared" si="2"/>
        <v>1.5732161270500922E-2</v>
      </c>
      <c r="W41">
        <f xml:space="preserve"> MEDIAN(K80:K89)</f>
        <v>0.61903764190426358</v>
      </c>
      <c r="X41">
        <f xml:space="preserve"> MEDIAN(L80:L89)</f>
        <v>0.60628002992508256</v>
      </c>
      <c r="Z41">
        <v>0.97193108869382905</v>
      </c>
      <c r="AA41">
        <v>0.95889558496004101</v>
      </c>
    </row>
    <row r="42" spans="1:27">
      <c r="A42" s="1">
        <v>0.57399999999999995</v>
      </c>
      <c r="B42" s="2">
        <v>0.62196406443618302</v>
      </c>
      <c r="C42" s="2">
        <v>0.61730689797604299</v>
      </c>
      <c r="D42" s="1">
        <v>0.58599999999999997</v>
      </c>
      <c r="E42" s="2">
        <v>0.61346846702374502</v>
      </c>
      <c r="F42" s="2">
        <v>0.58459219346354896</v>
      </c>
      <c r="G42" s="1">
        <v>0.59399999999999997</v>
      </c>
      <c r="H42" s="2">
        <v>0.60989911775987704</v>
      </c>
      <c r="I42" s="2">
        <v>0.59615211792427003</v>
      </c>
      <c r="J42" s="1">
        <v>0.55000000000000004</v>
      </c>
      <c r="K42" s="2">
        <v>0.607608416873892</v>
      </c>
      <c r="L42" s="2">
        <v>0.60540049288000297</v>
      </c>
      <c r="V42">
        <f t="shared" si="2"/>
        <v>0</v>
      </c>
      <c r="Z42">
        <v>0.96613433004870297</v>
      </c>
      <c r="AA42">
        <v>0.963694024856104</v>
      </c>
    </row>
    <row r="43" spans="1:27" ht="19">
      <c r="A43" s="1">
        <v>0.57399999999999995</v>
      </c>
      <c r="B43" s="2">
        <v>0.59753051051395201</v>
      </c>
      <c r="C43" s="2">
        <v>0.57261215836818902</v>
      </c>
      <c r="D43" s="1">
        <v>0.58599999999999997</v>
      </c>
      <c r="E43" s="2">
        <v>0.61373773905419504</v>
      </c>
      <c r="F43" s="2">
        <v>0.58827333004548199</v>
      </c>
      <c r="G43" s="1">
        <v>0.59399999999999997</v>
      </c>
      <c r="H43" s="2">
        <v>0.61999531476275704</v>
      </c>
      <c r="I43" s="2">
        <v>0.61250958343981599</v>
      </c>
      <c r="J43" s="1">
        <v>0.55000000000000004</v>
      </c>
      <c r="K43" s="4">
        <v>0.60015060240963802</v>
      </c>
      <c r="L43" s="4">
        <v>0.60735332634887296</v>
      </c>
      <c r="Z43">
        <v>0.96935923165137605</v>
      </c>
      <c r="AA43">
        <v>0.94685349770642202</v>
      </c>
    </row>
    <row r="44" spans="1:27">
      <c r="A44" s="1">
        <v>0.57399999999999995</v>
      </c>
      <c r="B44" s="2">
        <v>0.57466992960512397</v>
      </c>
      <c r="C44" s="2">
        <v>0.57451886763950599</v>
      </c>
      <c r="D44" s="1">
        <v>0.58599999999999997</v>
      </c>
      <c r="E44" s="2">
        <v>0.60590861857876299</v>
      </c>
      <c r="F44" s="2">
        <v>0.59032686194018302</v>
      </c>
      <c r="G44" s="1">
        <v>0.59399999999999997</v>
      </c>
      <c r="H44" s="2">
        <v>0.60633604737231706</v>
      </c>
      <c r="I44" s="2">
        <v>0.57967653589933399</v>
      </c>
      <c r="J44" s="1">
        <v>0.55000000000000004</v>
      </c>
      <c r="K44" s="2">
        <v>0.59697664561983099</v>
      </c>
      <c r="L44" s="2">
        <v>0.57635013095406296</v>
      </c>
      <c r="N44">
        <f xml:space="preserve"> AVERAGE(N34:N41)</f>
        <v>0.6018199291774835</v>
      </c>
      <c r="O44">
        <f t="shared" ref="O44:X44" si="6" xml:space="preserve"> AVERAGE(O34:O41)</f>
        <v>0.58724324482435186</v>
      </c>
      <c r="Q44">
        <f t="shared" si="6"/>
        <v>0.60344362718038513</v>
      </c>
      <c r="R44">
        <f t="shared" si="6"/>
        <v>0.58888259786546071</v>
      </c>
      <c r="T44">
        <f t="shared" si="6"/>
        <v>0.61113505225124165</v>
      </c>
      <c r="U44">
        <f t="shared" si="6"/>
        <v>0.5974874878360712</v>
      </c>
      <c r="V44">
        <f>T44-U44</f>
        <v>1.3647564415170454E-2</v>
      </c>
      <c r="W44">
        <f t="shared" si="6"/>
        <v>0.61123454362527452</v>
      </c>
      <c r="X44">
        <f t="shared" si="6"/>
        <v>0.59451296081511851</v>
      </c>
    </row>
    <row r="45" spans="1:27">
      <c r="A45" s="1">
        <v>0.57399999999999995</v>
      </c>
      <c r="B45" s="2">
        <v>0.59443257164776098</v>
      </c>
      <c r="C45" s="2">
        <v>0.58443750342484502</v>
      </c>
      <c r="D45" s="1">
        <v>0.58599999999999997</v>
      </c>
      <c r="E45" s="2">
        <v>0.61071159007044595</v>
      </c>
      <c r="F45" s="2">
        <v>0.586988426702449</v>
      </c>
      <c r="G45" s="1">
        <v>0.59399999999999997</v>
      </c>
      <c r="H45" s="2">
        <v>0.60889911775987704</v>
      </c>
      <c r="I45" s="2">
        <v>0.57615211792427001</v>
      </c>
      <c r="J45" s="1">
        <v>0.55000000000000004</v>
      </c>
      <c r="K45" s="2">
        <v>0.60813455596729504</v>
      </c>
      <c r="L45" s="2">
        <v>0.59239297813366198</v>
      </c>
      <c r="M45" s="1"/>
      <c r="N45">
        <f xml:space="preserve"> STDEV(N34:N41)</f>
        <v>7.5889250162561768E-3</v>
      </c>
      <c r="O45">
        <f xml:space="preserve"> STDEV(O34:O41)</f>
        <v>9.4735662765839269E-3</v>
      </c>
      <c r="Q45">
        <f xml:space="preserve"> STDEV(Q34:Q41)</f>
        <v>1.1423510490083298E-2</v>
      </c>
      <c r="R45" s="5">
        <f xml:space="preserve"> STDEV(R34:R41)</f>
        <v>1.0400842149537319E-2</v>
      </c>
      <c r="T45" s="5">
        <f xml:space="preserve"> STDEV(T34:T41)</f>
        <v>7.6921556349878488E-3</v>
      </c>
      <c r="U45" s="5">
        <f xml:space="preserve"> STDEV(U34:U41)</f>
        <v>3.8191483636140938E-3</v>
      </c>
      <c r="W45" s="5">
        <f xml:space="preserve"> STDEV(W34:W41)</f>
        <v>6.4491376305036222E-3</v>
      </c>
      <c r="X45" s="5">
        <f xml:space="preserve"> STDEV(X34:X41)</f>
        <v>6.2288880125967649E-3</v>
      </c>
    </row>
    <row r="46" spans="1:27">
      <c r="A46" s="1">
        <v>0.58099999999999996</v>
      </c>
      <c r="B46" s="2" t="s">
        <v>19</v>
      </c>
      <c r="C46" s="2" t="s">
        <v>21</v>
      </c>
      <c r="D46" s="1">
        <v>0.61599999999999999</v>
      </c>
      <c r="E46" s="2" t="s">
        <v>19</v>
      </c>
      <c r="F46" s="2" t="s">
        <v>21</v>
      </c>
      <c r="G46" s="1">
        <v>0.628</v>
      </c>
      <c r="H46" s="2" t="s">
        <v>19</v>
      </c>
      <c r="I46" s="2" t="s">
        <v>21</v>
      </c>
      <c r="J46" s="1">
        <v>0.64100000000000001</v>
      </c>
      <c r="K46" s="2" t="s">
        <v>19</v>
      </c>
      <c r="L46" s="2" t="s">
        <v>21</v>
      </c>
      <c r="M46" s="1"/>
    </row>
    <row r="47" spans="1:27">
      <c r="A47" s="1">
        <v>0.58099999999999996</v>
      </c>
      <c r="B47" s="2">
        <v>0.61557420730082602</v>
      </c>
      <c r="C47" s="2">
        <v>0.609789945821121</v>
      </c>
      <c r="D47" s="1">
        <v>0.61599999999999999</v>
      </c>
      <c r="E47" s="2">
        <v>0.61684498757669504</v>
      </c>
      <c r="F47" s="2">
        <v>0.606034176765884</v>
      </c>
      <c r="G47" s="1">
        <v>0.628</v>
      </c>
      <c r="H47" s="2">
        <v>0.60062770562770595</v>
      </c>
      <c r="I47" s="2">
        <v>0.59856060606060602</v>
      </c>
      <c r="J47" s="1">
        <v>0.64100000000000001</v>
      </c>
      <c r="K47" s="2">
        <v>0.60194361589531398</v>
      </c>
      <c r="L47" s="2">
        <v>0.58897014015843996</v>
      </c>
      <c r="M47" s="1"/>
    </row>
    <row r="48" spans="1:27" ht="19">
      <c r="A48" s="1">
        <v>0.58099999999999996</v>
      </c>
      <c r="B48" s="4">
        <v>0.59198843691926495</v>
      </c>
      <c r="C48" s="4">
        <v>0.63278524620450505</v>
      </c>
      <c r="D48" s="1">
        <v>0.61599999999999999</v>
      </c>
      <c r="E48" s="2">
        <v>0.59223528409574899</v>
      </c>
      <c r="F48" s="2">
        <v>0.57300451486498005</v>
      </c>
      <c r="G48" s="1">
        <v>0.628</v>
      </c>
      <c r="H48" s="4">
        <v>0.58456156478218602</v>
      </c>
      <c r="I48" s="4">
        <v>0.58787089525560399</v>
      </c>
      <c r="J48" s="1">
        <v>0.64100000000000001</v>
      </c>
      <c r="K48" s="2">
        <v>0.60985470076181603</v>
      </c>
      <c r="L48" s="2">
        <v>0.60577393307758398</v>
      </c>
      <c r="M48" s="1"/>
    </row>
    <row r="49" spans="1:13">
      <c r="A49" s="1">
        <v>0.58099999999999996</v>
      </c>
      <c r="B49" s="2">
        <v>0.60525530623373203</v>
      </c>
      <c r="C49" s="2">
        <v>0.58411782256653999</v>
      </c>
      <c r="D49" s="1">
        <v>0.61599999999999999</v>
      </c>
      <c r="E49" s="2">
        <v>0.62231001750013304</v>
      </c>
      <c r="F49" s="2">
        <v>0.605106856870128</v>
      </c>
      <c r="G49" s="1">
        <v>0.628</v>
      </c>
      <c r="H49" s="2">
        <v>0.59514226083993504</v>
      </c>
      <c r="I49" s="2">
        <v>0.59466308884913499</v>
      </c>
      <c r="J49" s="1">
        <v>0.64100000000000001</v>
      </c>
      <c r="K49" s="2">
        <v>0.60645336717121401</v>
      </c>
      <c r="L49" s="2">
        <v>0.57530942525957496</v>
      </c>
      <c r="M49" s="1"/>
    </row>
    <row r="50" spans="1:13">
      <c r="A50" s="1">
        <v>0.58099999999999996</v>
      </c>
      <c r="B50" s="2">
        <v>0.62245722018508798</v>
      </c>
      <c r="C50" s="2">
        <v>0.62546926837785899</v>
      </c>
      <c r="D50" s="1">
        <v>0.61599999999999999</v>
      </c>
      <c r="E50" s="2">
        <v>0.60085848380854601</v>
      </c>
      <c r="F50" s="2">
        <v>0.59409645380972198</v>
      </c>
      <c r="G50" s="1">
        <v>0.628</v>
      </c>
      <c r="H50" s="2">
        <v>0.596179952644041</v>
      </c>
      <c r="I50" s="2">
        <v>0.58760852407261199</v>
      </c>
      <c r="J50" s="1">
        <v>0.64100000000000001</v>
      </c>
      <c r="K50" s="2">
        <v>0.63627790172556897</v>
      </c>
      <c r="L50" s="2">
        <v>0.61329367004020197</v>
      </c>
      <c r="M50" s="1"/>
    </row>
    <row r="51" spans="1:13" ht="19">
      <c r="A51" s="1">
        <v>0.58099999999999996</v>
      </c>
      <c r="B51" s="4">
        <v>0.58220973782771501</v>
      </c>
      <c r="C51" s="4">
        <v>0.60739700374531802</v>
      </c>
      <c r="D51" s="1">
        <v>0.61599999999999999</v>
      </c>
      <c r="E51" s="2">
        <v>0.58957315568714497</v>
      </c>
      <c r="F51" s="2">
        <v>0.56789538613372803</v>
      </c>
      <c r="G51" s="1">
        <v>0.628</v>
      </c>
      <c r="H51" s="2">
        <v>0.60387230176383999</v>
      </c>
      <c r="I51" s="2">
        <v>0.59724615432814299</v>
      </c>
      <c r="J51" s="1">
        <v>0.64100000000000001</v>
      </c>
      <c r="K51" s="2">
        <v>0.58034921728959799</v>
      </c>
      <c r="L51" s="2">
        <v>0.57839635744645301</v>
      </c>
      <c r="M51" s="1"/>
    </row>
    <row r="52" spans="1:13">
      <c r="A52" s="1">
        <v>0.58099999999999996</v>
      </c>
      <c r="B52" s="2">
        <v>0.604814647377939</v>
      </c>
      <c r="C52" s="2">
        <v>0.57454792043399605</v>
      </c>
      <c r="D52" s="1">
        <v>0.61599999999999999</v>
      </c>
      <c r="E52" s="2">
        <v>0.58297712099006704</v>
      </c>
      <c r="F52" s="2">
        <v>0.59478301579547299</v>
      </c>
      <c r="G52" s="1">
        <v>0.628</v>
      </c>
      <c r="H52" s="2">
        <v>0.59924253127139604</v>
      </c>
      <c r="I52" s="2">
        <v>0.59752002347392297</v>
      </c>
      <c r="J52" s="1">
        <v>0.64100000000000001</v>
      </c>
      <c r="K52" s="2">
        <v>0.61875268355517399</v>
      </c>
      <c r="L52" s="2">
        <v>0.61541434091884895</v>
      </c>
      <c r="M52" s="1"/>
    </row>
    <row r="53" spans="1:13">
      <c r="A53" s="1">
        <v>0.58099999999999996</v>
      </c>
      <c r="B53" s="2">
        <v>0.62767921295528695</v>
      </c>
      <c r="C53" s="2">
        <v>0.58203172497651001</v>
      </c>
      <c r="D53" s="1">
        <v>0.61599999999999999</v>
      </c>
      <c r="E53" s="2">
        <v>0.60904707107238798</v>
      </c>
      <c r="F53" s="2">
        <v>0.59714504904378296</v>
      </c>
      <c r="G53" s="1">
        <v>0.628</v>
      </c>
      <c r="H53" s="2">
        <v>0.61967456728353498</v>
      </c>
      <c r="I53" s="2">
        <v>0.615280584153864</v>
      </c>
      <c r="J53" s="1">
        <v>0.64100000000000001</v>
      </c>
      <c r="K53" s="2">
        <v>0.60404005486356604</v>
      </c>
      <c r="L53" s="2">
        <v>0.58140325836056095</v>
      </c>
      <c r="M53" s="1"/>
    </row>
    <row r="54" spans="1:13">
      <c r="A54" s="1">
        <v>0.58099999999999996</v>
      </c>
      <c r="B54" s="2">
        <v>0.60524838136710002</v>
      </c>
      <c r="C54" s="2">
        <v>0.58177963673866995</v>
      </c>
      <c r="D54" s="1">
        <v>0.61599999999999999</v>
      </c>
      <c r="E54" s="2">
        <v>0.60163326065078804</v>
      </c>
      <c r="F54" s="2">
        <v>0.58053086212680305</v>
      </c>
      <c r="G54" s="1">
        <v>0.628</v>
      </c>
      <c r="H54" s="2">
        <v>0.59236533618018095</v>
      </c>
      <c r="I54" s="2">
        <v>0.57469864532913195</v>
      </c>
      <c r="J54" s="1">
        <v>0.64100000000000001</v>
      </c>
      <c r="K54" s="2">
        <v>0.63775225418634596</v>
      </c>
      <c r="L54" s="2">
        <v>0.61645556032631998</v>
      </c>
      <c r="M54" s="1"/>
    </row>
    <row r="55" spans="1:13">
      <c r="A55" s="1">
        <v>0.58099999999999996</v>
      </c>
      <c r="B55" s="2">
        <v>0.64958375591616002</v>
      </c>
      <c r="C55" s="2">
        <v>0.611762592968222</v>
      </c>
      <c r="D55" s="1">
        <v>0.61599999999999999</v>
      </c>
      <c r="E55" s="2">
        <v>0.62816239184336997</v>
      </c>
      <c r="F55" s="2">
        <v>0.60876364496846602</v>
      </c>
      <c r="G55" s="1">
        <v>0.628</v>
      </c>
      <c r="H55" s="2">
        <v>0.62986891385767796</v>
      </c>
      <c r="I55" s="2">
        <v>0.609217644610903</v>
      </c>
      <c r="J55" s="1">
        <v>0.64100000000000001</v>
      </c>
      <c r="K55" s="2">
        <v>0.61763357778941896</v>
      </c>
      <c r="L55" s="2">
        <v>0.61283176182992904</v>
      </c>
      <c r="M55" s="1"/>
    </row>
    <row r="56" spans="1:13">
      <c r="A56" s="1">
        <v>0.58099999999999996</v>
      </c>
      <c r="B56" s="2">
        <v>0.60595228111372001</v>
      </c>
      <c r="C56" s="2">
        <v>0.56632631667225797</v>
      </c>
      <c r="D56" s="1">
        <v>0.61599999999999999</v>
      </c>
      <c r="E56" s="2">
        <v>0.60609904394498504</v>
      </c>
      <c r="F56" s="2">
        <v>0.60425402549480001</v>
      </c>
      <c r="G56" s="1">
        <v>0.628</v>
      </c>
      <c r="H56" s="2">
        <v>0.61367464707608399</v>
      </c>
      <c r="I56" s="2">
        <v>0.59697664561983099</v>
      </c>
      <c r="J56" s="1">
        <v>0.64100000000000001</v>
      </c>
      <c r="K56" s="2">
        <v>0.62351262067417201</v>
      </c>
      <c r="L56" s="2">
        <v>0.59884323850454901</v>
      </c>
      <c r="M56" s="1"/>
    </row>
    <row r="57" spans="1:13">
      <c r="A57" s="1">
        <v>0.63</v>
      </c>
      <c r="B57" s="2" t="s">
        <v>19</v>
      </c>
      <c r="C57" s="2" t="s">
        <v>21</v>
      </c>
      <c r="D57" s="1">
        <v>0.67200000000000004</v>
      </c>
      <c r="E57" s="2" t="s">
        <v>19</v>
      </c>
      <c r="F57" s="2" t="s">
        <v>21</v>
      </c>
      <c r="G57" s="1">
        <v>0.68100000000000005</v>
      </c>
      <c r="H57" s="2" t="s">
        <v>19</v>
      </c>
      <c r="I57" s="2" t="s">
        <v>21</v>
      </c>
      <c r="J57" s="1">
        <v>0.64600000000000002</v>
      </c>
      <c r="K57" s="2" t="s">
        <v>19</v>
      </c>
      <c r="L57" s="2" t="s">
        <v>21</v>
      </c>
    </row>
    <row r="58" spans="1:13">
      <c r="A58" s="1">
        <v>0.63</v>
      </c>
      <c r="B58" s="2">
        <v>0.61168842703614901</v>
      </c>
      <c r="C58" s="2">
        <v>0.59343636202149397</v>
      </c>
      <c r="D58" s="1">
        <v>0.67200000000000004</v>
      </c>
      <c r="E58" s="2">
        <v>0.59627300846813103</v>
      </c>
      <c r="F58" s="2">
        <v>0.56687794736575203</v>
      </c>
      <c r="G58" s="1">
        <v>0.68100000000000005</v>
      </c>
      <c r="H58" s="2">
        <v>0.60171224124712497</v>
      </c>
      <c r="I58" s="2">
        <v>0.597889513587188</v>
      </c>
      <c r="J58" s="1">
        <v>0.64600000000000002</v>
      </c>
      <c r="K58" s="2">
        <v>0.607433422068272</v>
      </c>
      <c r="L58" s="2">
        <v>0.58458684798528904</v>
      </c>
      <c r="M58" s="1"/>
    </row>
    <row r="59" spans="1:13">
      <c r="A59" s="1">
        <v>0.63</v>
      </c>
      <c r="B59" s="2">
        <v>0.61394491007508301</v>
      </c>
      <c r="C59" s="2">
        <v>0.60181988824864696</v>
      </c>
      <c r="D59" s="1">
        <v>0.67200000000000004</v>
      </c>
      <c r="E59" s="2">
        <v>0.60121663085196198</v>
      </c>
      <c r="F59" s="2">
        <v>0.59829265424377498</v>
      </c>
      <c r="G59" s="1">
        <v>0.68100000000000005</v>
      </c>
      <c r="H59" s="2">
        <v>0.63704202615007999</v>
      </c>
      <c r="I59" s="2">
        <v>0.58915723189753799</v>
      </c>
      <c r="J59" s="1">
        <v>0.64600000000000002</v>
      </c>
      <c r="K59" s="2">
        <v>0.62631452530885501</v>
      </c>
      <c r="L59" s="2">
        <v>0.58877157805695701</v>
      </c>
      <c r="M59" s="1"/>
    </row>
    <row r="60" spans="1:13">
      <c r="A60" s="1">
        <v>0.63</v>
      </c>
      <c r="B60" s="2">
        <v>0.57462164470096799</v>
      </c>
      <c r="C60" s="2">
        <v>0.56555757893762204</v>
      </c>
      <c r="D60" s="1">
        <v>0.67200000000000004</v>
      </c>
      <c r="E60" s="2">
        <v>0.59442882698696597</v>
      </c>
      <c r="F60" s="2">
        <v>0.59426910299003299</v>
      </c>
      <c r="G60" s="1">
        <v>0.68100000000000005</v>
      </c>
      <c r="H60" s="2">
        <v>0.60447652905753502</v>
      </c>
      <c r="I60" s="2">
        <v>0.59475046900425999</v>
      </c>
      <c r="J60" s="1">
        <v>0.64600000000000002</v>
      </c>
      <c r="K60" s="2">
        <v>0.60600018127435895</v>
      </c>
      <c r="L60" s="2">
        <v>0.58935315266322297</v>
      </c>
      <c r="M60" s="1"/>
    </row>
    <row r="61" spans="1:13">
      <c r="A61" s="1">
        <v>0.63</v>
      </c>
      <c r="B61" s="2">
        <v>0.60797626895187895</v>
      </c>
      <c r="C61" s="2">
        <v>0.57427108158815499</v>
      </c>
      <c r="D61" s="1">
        <v>0.67200000000000004</v>
      </c>
      <c r="E61" s="2">
        <v>0.57654792861096305</v>
      </c>
      <c r="F61" s="2">
        <v>0.56416763265348802</v>
      </c>
      <c r="G61" s="1">
        <v>0.68100000000000005</v>
      </c>
      <c r="H61" s="2">
        <v>0.59994440702609697</v>
      </c>
      <c r="I61" s="2">
        <v>0.57545677111731197</v>
      </c>
      <c r="J61" s="1">
        <v>0.64600000000000002</v>
      </c>
      <c r="K61" s="2">
        <v>0.59623737618693495</v>
      </c>
      <c r="L61" s="2">
        <v>0.57802782897360505</v>
      </c>
      <c r="M61" s="1"/>
    </row>
    <row r="62" spans="1:13" ht="19">
      <c r="A62" s="1">
        <v>0.63</v>
      </c>
      <c r="B62" s="4">
        <v>0.58674573449854295</v>
      </c>
      <c r="C62" s="4">
        <v>0.59801290054098999</v>
      </c>
      <c r="D62" s="1">
        <v>0.67200000000000004</v>
      </c>
      <c r="E62" s="2">
        <v>0.63153946923597004</v>
      </c>
      <c r="F62" s="2">
        <v>0.62280256930358402</v>
      </c>
      <c r="G62" s="1">
        <v>0.68100000000000005</v>
      </c>
      <c r="H62" s="4">
        <v>0.58659300184162</v>
      </c>
      <c r="I62" s="4">
        <v>0.60392528282030999</v>
      </c>
      <c r="J62" s="1">
        <v>0.64600000000000002</v>
      </c>
      <c r="K62" s="2">
        <v>0.62585166765168299</v>
      </c>
      <c r="L62" s="2">
        <v>0.60763071913645605</v>
      </c>
      <c r="M62" s="1"/>
    </row>
    <row r="63" spans="1:13">
      <c r="A63" s="1">
        <v>0.63</v>
      </c>
      <c r="B63" s="2">
        <v>0.61726673427991896</v>
      </c>
      <c r="C63" s="2">
        <v>0.58761198444895202</v>
      </c>
      <c r="D63" s="1">
        <v>0.67200000000000004</v>
      </c>
      <c r="E63" s="2">
        <v>0.61866416978776495</v>
      </c>
      <c r="F63" s="2">
        <v>0.56813358302122396</v>
      </c>
      <c r="G63" s="1">
        <v>0.68100000000000005</v>
      </c>
      <c r="H63" s="2">
        <v>0.58862879733666296</v>
      </c>
      <c r="I63" s="2">
        <v>0.57930711610486896</v>
      </c>
      <c r="J63" s="1">
        <v>0.64600000000000002</v>
      </c>
      <c r="K63" s="2">
        <v>0.58445178608300596</v>
      </c>
      <c r="L63" s="2">
        <v>0.57510568699262099</v>
      </c>
      <c r="M63" s="1"/>
    </row>
    <row r="64" spans="1:13">
      <c r="A64" s="1">
        <v>0.63</v>
      </c>
      <c r="B64" s="2">
        <v>0.62332393743436698</v>
      </c>
      <c r="C64" s="2">
        <v>0.61327529983971696</v>
      </c>
      <c r="D64" s="1">
        <v>0.67200000000000004</v>
      </c>
      <c r="E64" s="2">
        <v>0.622184678848685</v>
      </c>
      <c r="F64" s="2">
        <v>0.60173505664327698</v>
      </c>
      <c r="G64" s="1">
        <v>0.68100000000000005</v>
      </c>
      <c r="H64" s="2">
        <v>0.59248417721518998</v>
      </c>
      <c r="I64" s="2">
        <v>0.62096518987341798</v>
      </c>
      <c r="J64" s="1">
        <v>0.64600000000000002</v>
      </c>
      <c r="K64" s="2">
        <v>0.635363582635458</v>
      </c>
      <c r="L64" s="2">
        <v>0.612921930929893</v>
      </c>
      <c r="M64" s="1"/>
    </row>
    <row r="65" spans="1:16">
      <c r="A65" s="1">
        <v>0.63</v>
      </c>
      <c r="B65" s="2">
        <v>0.61137340285337805</v>
      </c>
      <c r="C65" s="2">
        <v>0.60347218243281997</v>
      </c>
      <c r="D65" s="1">
        <v>0.67200000000000004</v>
      </c>
      <c r="E65" s="2">
        <v>0.58676650270998498</v>
      </c>
      <c r="F65" s="2">
        <v>0.558622346147018</v>
      </c>
      <c r="G65" s="1">
        <v>0.68100000000000005</v>
      </c>
      <c r="H65" s="2">
        <v>0.61348698818722802</v>
      </c>
      <c r="I65" s="2">
        <v>0.60668132160937904</v>
      </c>
      <c r="J65" s="1">
        <v>0.64600000000000002</v>
      </c>
      <c r="K65" s="2">
        <v>0.61748292119696002</v>
      </c>
      <c r="L65" s="2">
        <v>0.60304478441686205</v>
      </c>
      <c r="M65" s="1"/>
    </row>
    <row r="66" spans="1:16">
      <c r="A66" s="1">
        <v>0.63</v>
      </c>
      <c r="B66" s="2">
        <v>0.60031521596825699</v>
      </c>
      <c r="C66" s="2">
        <v>0.593386507145231</v>
      </c>
      <c r="D66" s="1">
        <v>0.67200000000000004</v>
      </c>
      <c r="E66" s="2">
        <v>0.62319389634306799</v>
      </c>
      <c r="F66" s="2">
        <v>0.59103393843725305</v>
      </c>
      <c r="G66" s="1">
        <v>0.68100000000000005</v>
      </c>
      <c r="H66" s="2">
        <v>0.58862879733666296</v>
      </c>
      <c r="I66" s="2">
        <v>0.57930711610486896</v>
      </c>
      <c r="J66" s="1">
        <v>0.64600000000000002</v>
      </c>
      <c r="K66" s="2">
        <v>0.61291788276297099</v>
      </c>
      <c r="L66" s="2">
        <v>0.59501053059217202</v>
      </c>
      <c r="M66" s="1"/>
    </row>
    <row r="67" spans="1:16">
      <c r="A67" s="1">
        <v>0.63</v>
      </c>
      <c r="B67" s="2">
        <v>0.61170748071117098</v>
      </c>
      <c r="C67" s="2">
        <v>0.59886573297551204</v>
      </c>
      <c r="D67" s="1">
        <v>0.67200000000000004</v>
      </c>
      <c r="E67" s="2">
        <v>0.61185424354243501</v>
      </c>
      <c r="F67" s="2">
        <v>0.61022936933914795</v>
      </c>
      <c r="G67" s="1">
        <v>0.68100000000000005</v>
      </c>
      <c r="H67" s="2">
        <v>0.59899015215597795</v>
      </c>
      <c r="I67" s="2">
        <v>0.60083858099146803</v>
      </c>
      <c r="J67" s="1">
        <v>0.64600000000000002</v>
      </c>
      <c r="K67" s="2">
        <v>0.59674633876761496</v>
      </c>
      <c r="L67" s="2">
        <v>0.57340886064290297</v>
      </c>
      <c r="M67" s="1"/>
    </row>
    <row r="68" spans="1:16">
      <c r="A68" s="1">
        <v>0.63700000000000001</v>
      </c>
      <c r="B68" s="2" t="s">
        <v>19</v>
      </c>
      <c r="C68" s="2" t="s">
        <v>21</v>
      </c>
      <c r="D68" s="1">
        <v>0.68899999999999995</v>
      </c>
      <c r="E68" s="2" t="s">
        <v>19</v>
      </c>
      <c r="F68" s="2" t="s">
        <v>21</v>
      </c>
      <c r="G68" s="1">
        <v>0.72599999999999998</v>
      </c>
      <c r="H68" s="2" t="s">
        <v>19</v>
      </c>
      <c r="I68" s="2" t="s">
        <v>21</v>
      </c>
      <c r="J68" s="1">
        <v>0.69299999999999995</v>
      </c>
      <c r="K68" s="2" t="s">
        <v>19</v>
      </c>
      <c r="L68" s="2" t="s">
        <v>21</v>
      </c>
      <c r="M68" s="1"/>
    </row>
    <row r="69" spans="1:16">
      <c r="A69" s="1">
        <v>0.63700000000000001</v>
      </c>
      <c r="B69" s="2">
        <v>0.61168842703614901</v>
      </c>
      <c r="C69" s="2">
        <v>0.59343636202149397</v>
      </c>
      <c r="D69" s="1">
        <v>0.68899999999999995</v>
      </c>
      <c r="E69" s="2">
        <v>0.61307740324594295</v>
      </c>
      <c r="F69" s="2">
        <v>0.60085310029130301</v>
      </c>
      <c r="G69" s="1">
        <v>0.72599999999999998</v>
      </c>
      <c r="H69" s="2">
        <v>0.58777366044807899</v>
      </c>
      <c r="I69" s="2">
        <v>0.57985135020018697</v>
      </c>
      <c r="J69" s="1">
        <v>0.69299999999999995</v>
      </c>
      <c r="K69" s="2">
        <v>0.59679189714944003</v>
      </c>
      <c r="L69" s="2">
        <v>0.58735342382385902</v>
      </c>
      <c r="M69" s="1"/>
    </row>
    <row r="70" spans="1:16">
      <c r="A70" s="1">
        <v>0.63700000000000001</v>
      </c>
      <c r="B70" s="2">
        <v>0.61394491007508301</v>
      </c>
      <c r="C70" s="2">
        <v>0.57181988824864705</v>
      </c>
      <c r="D70" s="1">
        <v>0.68899999999999995</v>
      </c>
      <c r="E70" s="2">
        <v>0.59901429380886695</v>
      </c>
      <c r="F70" s="2">
        <v>0.56484599677133096</v>
      </c>
      <c r="G70" s="1">
        <v>0.72599999999999998</v>
      </c>
      <c r="H70" s="2">
        <v>0.60819364414178501</v>
      </c>
      <c r="I70" s="2">
        <v>0.58618168325475795</v>
      </c>
      <c r="J70" s="1">
        <v>0.69299999999999995</v>
      </c>
      <c r="K70" s="2">
        <v>0.62267579445571297</v>
      </c>
      <c r="L70" s="2">
        <v>0.60498013860716704</v>
      </c>
    </row>
    <row r="71" spans="1:16">
      <c r="A71" s="1">
        <v>0.63700000000000001</v>
      </c>
      <c r="B71" s="2">
        <v>0.57462164470096799</v>
      </c>
      <c r="C71" s="2">
        <v>0.56555757893762204</v>
      </c>
      <c r="D71" s="1">
        <v>0.68899999999999995</v>
      </c>
      <c r="E71" s="2">
        <v>0.61429849220546895</v>
      </c>
      <c r="F71" s="2">
        <v>0.60896371070789701</v>
      </c>
      <c r="G71" s="1">
        <v>0.72599999999999998</v>
      </c>
      <c r="H71" s="2">
        <v>0.66134257031976695</v>
      </c>
      <c r="I71" s="2">
        <v>0.61473534537134999</v>
      </c>
      <c r="J71" s="1">
        <v>0.69299999999999995</v>
      </c>
      <c r="K71" s="2">
        <v>0.58039014270320299</v>
      </c>
      <c r="L71" s="2">
        <v>0.56389417605768599</v>
      </c>
      <c r="O71" s="2"/>
      <c r="P71" s="2"/>
    </row>
    <row r="72" spans="1:16">
      <c r="A72" s="1">
        <v>0.63700000000000001</v>
      </c>
      <c r="B72" s="2">
        <v>0.59591391641810199</v>
      </c>
      <c r="C72" s="2">
        <v>0.58751082459347603</v>
      </c>
      <c r="D72" s="1">
        <v>0.68899999999999995</v>
      </c>
      <c r="E72" s="2">
        <v>0.62092588531386705</v>
      </c>
      <c r="F72" s="2">
        <v>0.61342773896425296</v>
      </c>
      <c r="G72" s="1">
        <v>0.72599999999999998</v>
      </c>
      <c r="H72" s="2">
        <v>0.61076757555669103</v>
      </c>
      <c r="I72" s="2">
        <v>0.56313507286696995</v>
      </c>
      <c r="J72" s="1">
        <v>0.69299999999999995</v>
      </c>
      <c r="K72" s="2">
        <v>0.61399424451126905</v>
      </c>
      <c r="L72" s="2">
        <v>0.58167620525754204</v>
      </c>
      <c r="O72" s="2"/>
      <c r="P72" s="2"/>
    </row>
    <row r="73" spans="1:16">
      <c r="A73" s="1">
        <v>0.63700000000000001</v>
      </c>
      <c r="B73" s="2">
        <v>0.64958375591616002</v>
      </c>
      <c r="C73" s="2">
        <v>0.611762592968222</v>
      </c>
      <c r="D73" s="1">
        <v>0.68899999999999995</v>
      </c>
      <c r="E73" s="2">
        <v>0.66590601757944601</v>
      </c>
      <c r="F73" s="2">
        <v>0.63877620013522696</v>
      </c>
      <c r="G73" s="1">
        <v>0.72599999999999998</v>
      </c>
      <c r="H73" s="2">
        <v>0.59899015215597795</v>
      </c>
      <c r="I73" s="2">
        <v>0.598937936652151</v>
      </c>
      <c r="J73" s="1">
        <v>0.69299999999999995</v>
      </c>
      <c r="K73" s="2">
        <v>0.61597734090123502</v>
      </c>
      <c r="L73" s="2">
        <v>0.57373685560400101</v>
      </c>
      <c r="O73" s="2"/>
      <c r="P73" s="2"/>
    </row>
    <row r="74" spans="1:16" ht="19">
      <c r="A74" s="1">
        <v>0.63700000000000001</v>
      </c>
      <c r="B74" s="4">
        <v>0.57399378391807998</v>
      </c>
      <c r="C74" s="4">
        <v>0.58730282451747395</v>
      </c>
      <c r="D74" s="1">
        <v>0.68899999999999995</v>
      </c>
      <c r="E74" s="2">
        <v>0.58890898131404501</v>
      </c>
      <c r="F74" s="2">
        <v>0.58741848868431201</v>
      </c>
      <c r="G74" s="1">
        <v>0.72599999999999998</v>
      </c>
      <c r="H74" s="2">
        <v>0.61656699246483804</v>
      </c>
      <c r="I74" s="2">
        <v>0.59885884267368705</v>
      </c>
      <c r="J74" s="1">
        <v>0.69299999999999995</v>
      </c>
      <c r="K74" s="2">
        <v>0.60813455596729504</v>
      </c>
      <c r="L74" s="2">
        <v>0.57122155431515698</v>
      </c>
      <c r="O74" s="2"/>
      <c r="P74" s="2"/>
    </row>
    <row r="75" spans="1:16">
      <c r="A75" s="1">
        <v>0.63700000000000001</v>
      </c>
      <c r="B75" s="2">
        <v>0.62332393743436698</v>
      </c>
      <c r="C75" s="2">
        <v>0.58327529983971704</v>
      </c>
      <c r="D75" s="1">
        <v>0.68899999999999995</v>
      </c>
      <c r="E75" s="2">
        <v>0.62570961223900701</v>
      </c>
      <c r="F75" s="2">
        <v>0.58166287137710204</v>
      </c>
      <c r="G75" s="1">
        <v>0.72599999999999998</v>
      </c>
      <c r="H75" s="2">
        <v>0.605210216998192</v>
      </c>
      <c r="I75" s="2">
        <v>0.60472423146473797</v>
      </c>
      <c r="J75" s="1">
        <v>0.69299999999999995</v>
      </c>
      <c r="K75" s="2">
        <v>0.60550865800865805</v>
      </c>
      <c r="L75" s="2">
        <v>0.59922077922077899</v>
      </c>
      <c r="O75" s="2"/>
      <c r="P75" s="2"/>
    </row>
    <row r="76" spans="1:16">
      <c r="A76" s="1">
        <v>0.63700000000000001</v>
      </c>
      <c r="B76" s="2">
        <v>0.61137340285337805</v>
      </c>
      <c r="C76" s="2">
        <v>0.60347218243281997</v>
      </c>
      <c r="D76" s="1">
        <v>0.68899999999999995</v>
      </c>
      <c r="E76" s="2">
        <v>0.60062183143219305</v>
      </c>
      <c r="F76" s="2">
        <v>0.57714472433460096</v>
      </c>
      <c r="G76" s="1">
        <v>0.72599999999999998</v>
      </c>
      <c r="H76" s="2">
        <v>0.62581738437001599</v>
      </c>
      <c r="I76" s="2">
        <v>0.62360446570972905</v>
      </c>
      <c r="J76" s="1">
        <v>0.69299999999999995</v>
      </c>
      <c r="K76" s="2">
        <v>0.60205023615285502</v>
      </c>
      <c r="L76" s="2">
        <v>0.59728424216401899</v>
      </c>
      <c r="O76" s="2"/>
      <c r="P76" s="2"/>
    </row>
    <row r="77" spans="1:16">
      <c r="A77" s="1">
        <v>0.63700000000000001</v>
      </c>
      <c r="B77" s="2">
        <v>0.60031521596825699</v>
      </c>
      <c r="C77" s="2">
        <v>0.593386507145231</v>
      </c>
      <c r="D77" s="1">
        <v>0.68899999999999995</v>
      </c>
      <c r="E77" s="2">
        <v>0.59792686135227602</v>
      </c>
      <c r="F77" s="2">
        <v>0.55074980268350404</v>
      </c>
      <c r="G77" s="1">
        <v>0.72599999999999998</v>
      </c>
      <c r="H77" s="2">
        <v>0.61805182292987204</v>
      </c>
      <c r="I77" s="2">
        <v>0.60210435576289301</v>
      </c>
      <c r="J77" s="1">
        <v>0.69299999999999995</v>
      </c>
      <c r="K77" s="2">
        <v>0.595643443338572</v>
      </c>
      <c r="L77" s="2">
        <v>0.59353719224724999</v>
      </c>
      <c r="O77" s="2"/>
      <c r="P77" s="2"/>
    </row>
    <row r="78" spans="1:16">
      <c r="A78" s="1">
        <v>0.63700000000000001</v>
      </c>
      <c r="B78" s="2">
        <v>0.604814647377939</v>
      </c>
      <c r="C78" s="2">
        <v>0.57454792043399605</v>
      </c>
      <c r="D78" s="1">
        <v>0.68899999999999995</v>
      </c>
      <c r="E78" s="2">
        <v>0.63144708151627005</v>
      </c>
      <c r="F78" s="2">
        <v>0.60155987923515597</v>
      </c>
      <c r="G78" s="1">
        <v>0.72599999999999998</v>
      </c>
      <c r="H78" s="2">
        <v>0.62582457589358498</v>
      </c>
      <c r="I78" s="2">
        <v>0.624373757023159</v>
      </c>
      <c r="J78" s="1">
        <v>0.69299999999999995</v>
      </c>
      <c r="K78" s="2">
        <v>0.65833972229321103</v>
      </c>
      <c r="L78" s="2">
        <v>0.617205468949655</v>
      </c>
      <c r="O78" s="2"/>
      <c r="P78" s="2"/>
    </row>
    <row r="79" spans="1:16">
      <c r="A79" s="1">
        <v>0.63700000000000001</v>
      </c>
      <c r="B79" s="2" t="s">
        <v>19</v>
      </c>
      <c r="C79" s="2" t="s">
        <v>21</v>
      </c>
      <c r="D79" s="1">
        <v>0.72299999999999998</v>
      </c>
      <c r="E79" s="2" t="s">
        <v>19</v>
      </c>
      <c r="F79" s="2" t="s">
        <v>21</v>
      </c>
      <c r="G79" s="1">
        <v>0.73399999999999999</v>
      </c>
      <c r="H79" s="2" t="s">
        <v>19</v>
      </c>
      <c r="I79" s="2" t="s">
        <v>21</v>
      </c>
      <c r="J79" s="1">
        <v>0.72099999999999997</v>
      </c>
      <c r="K79" s="2" t="s">
        <v>19</v>
      </c>
      <c r="L79" s="2" t="s">
        <v>21</v>
      </c>
      <c r="O79" s="2"/>
      <c r="P79" s="2"/>
    </row>
    <row r="80" spans="1:16">
      <c r="A80" s="1">
        <v>0.63700000000000001</v>
      </c>
      <c r="B80" s="2">
        <v>0.61953770317079704</v>
      </c>
      <c r="C80" s="2">
        <v>0.59265920596855903</v>
      </c>
      <c r="D80" s="1">
        <v>0.72299999999999998</v>
      </c>
      <c r="E80" s="2">
        <v>0.60107499619694704</v>
      </c>
      <c r="F80" s="2">
        <v>0.583920693676791</v>
      </c>
      <c r="G80" s="1">
        <v>0.73399999999999999</v>
      </c>
      <c r="H80" s="2">
        <v>0.61484848484848498</v>
      </c>
      <c r="I80" s="2">
        <v>0.61071428571428599</v>
      </c>
      <c r="J80" s="1">
        <v>0.72099999999999997</v>
      </c>
      <c r="K80" s="2">
        <v>0.62041224328340705</v>
      </c>
      <c r="L80" s="2">
        <v>0.60597410650330896</v>
      </c>
      <c r="O80" s="2"/>
      <c r="P80" s="2"/>
    </row>
    <row r="81" spans="1:16">
      <c r="A81" s="1">
        <v>0.63700000000000001</v>
      </c>
      <c r="B81" s="2">
        <v>0.59704614604462503</v>
      </c>
      <c r="C81" s="2">
        <v>0.579456135902637</v>
      </c>
      <c r="D81" s="1">
        <v>0.72299999999999998</v>
      </c>
      <c r="E81" s="2">
        <v>0.60451798799763701</v>
      </c>
      <c r="F81" s="2">
        <v>0.59711756718939502</v>
      </c>
      <c r="G81" s="1">
        <v>0.73399999999999999</v>
      </c>
      <c r="H81" s="2">
        <v>0.62775704461590098</v>
      </c>
      <c r="I81" s="2">
        <v>0.61738929889298899</v>
      </c>
      <c r="J81" s="1">
        <v>0.72099999999999997</v>
      </c>
      <c r="K81" s="2">
        <v>0.61766304052512</v>
      </c>
      <c r="L81" s="2">
        <v>0.58772292076464105</v>
      </c>
      <c r="O81" s="2"/>
      <c r="P81" s="2"/>
    </row>
    <row r="82" spans="1:16">
      <c r="A82" s="1">
        <v>0.63700000000000001</v>
      </c>
      <c r="B82" s="2">
        <v>0.61714353323662297</v>
      </c>
      <c r="C82" s="2">
        <v>0.59662849676430296</v>
      </c>
      <c r="D82" s="1">
        <v>0.72299999999999998</v>
      </c>
      <c r="E82" s="2">
        <v>0.59996658207755105</v>
      </c>
      <c r="F82" s="2">
        <v>0.58122121620351497</v>
      </c>
      <c r="G82" s="1">
        <v>0.73399999999999999</v>
      </c>
      <c r="H82" s="2">
        <v>0.64849253606172397</v>
      </c>
      <c r="I82" s="2">
        <v>0.596286900369004</v>
      </c>
      <c r="J82" s="1">
        <v>0.72099999999999997</v>
      </c>
      <c r="K82" s="2">
        <v>0.63177104545881801</v>
      </c>
      <c r="L82" s="2">
        <v>0.622267823762231</v>
      </c>
      <c r="P82" s="2"/>
    </row>
    <row r="83" spans="1:16">
      <c r="A83" s="1">
        <v>0.63700000000000001</v>
      </c>
      <c r="B83" s="2">
        <v>0.60248336501901101</v>
      </c>
      <c r="C83" s="2">
        <v>0.59086858365019002</v>
      </c>
      <c r="D83" s="1">
        <v>0.72299999999999998</v>
      </c>
      <c r="E83" s="2">
        <v>0.62708278093015901</v>
      </c>
      <c r="F83" s="2">
        <v>0.60451291297661303</v>
      </c>
      <c r="G83" s="1">
        <v>0.73399999999999999</v>
      </c>
      <c r="H83" s="2">
        <v>0.61657418989277002</v>
      </c>
      <c r="I83" s="2">
        <v>0.58550627024599899</v>
      </c>
      <c r="J83" s="1">
        <v>0.72099999999999997</v>
      </c>
      <c r="K83" s="2">
        <v>0.63278608857336005</v>
      </c>
      <c r="L83" s="2">
        <v>0.60658595334685605</v>
      </c>
      <c r="P83" s="2"/>
    </row>
    <row r="84" spans="1:16">
      <c r="A84" s="1">
        <v>0.63700000000000001</v>
      </c>
      <c r="B84" s="2">
        <v>0.59509490089565797</v>
      </c>
      <c r="C84" s="2">
        <v>0.59417876504887901</v>
      </c>
      <c r="D84" s="1">
        <v>0.72299999999999998</v>
      </c>
      <c r="E84" s="2">
        <v>0.61611519607843102</v>
      </c>
      <c r="F84" s="2">
        <v>0.60692401960784303</v>
      </c>
      <c r="G84" s="1">
        <v>0.73399999999999999</v>
      </c>
      <c r="H84" s="2">
        <v>0.64711718203368895</v>
      </c>
      <c r="I84" s="2">
        <v>0.61337552346042601</v>
      </c>
      <c r="J84" s="1">
        <v>0.72099999999999997</v>
      </c>
      <c r="K84" s="2">
        <v>0.64818734832205405</v>
      </c>
      <c r="L84" s="2">
        <v>0.58184461763794004</v>
      </c>
      <c r="P84" s="2"/>
    </row>
    <row r="85" spans="1:16">
      <c r="A85" s="1">
        <v>0.63700000000000001</v>
      </c>
      <c r="B85" s="2">
        <v>0.63084220757268405</v>
      </c>
      <c r="C85" s="2">
        <v>0.62290821501014204</v>
      </c>
      <c r="D85" s="1">
        <v>0.72299999999999998</v>
      </c>
      <c r="E85" s="2">
        <v>0.66109444882925605</v>
      </c>
      <c r="F85" s="2">
        <v>0.64137858458300501</v>
      </c>
      <c r="G85" s="1">
        <v>0.73399999999999999</v>
      </c>
      <c r="H85" s="2">
        <v>0.62125676619521597</v>
      </c>
      <c r="I85" s="2">
        <v>0.60646935568360405</v>
      </c>
      <c r="J85" s="1">
        <v>0.72099999999999997</v>
      </c>
      <c r="K85" s="2">
        <v>0.62229651191670698</v>
      </c>
      <c r="L85" s="2">
        <v>0.612220779220779</v>
      </c>
      <c r="P85" s="2"/>
    </row>
    <row r="86" spans="1:16">
      <c r="A86" s="1">
        <v>0.63700000000000001</v>
      </c>
      <c r="B86" s="2">
        <v>0.620063007793069</v>
      </c>
      <c r="C86" s="2">
        <v>0.60240977173492505</v>
      </c>
      <c r="D86" s="1">
        <v>0.72299999999999998</v>
      </c>
      <c r="E86" s="2">
        <v>0.61602895111025602</v>
      </c>
      <c r="F86" s="2">
        <v>0.60725702128569403</v>
      </c>
      <c r="G86" s="1">
        <v>0.73399999999999999</v>
      </c>
      <c r="H86" s="2">
        <v>0.57876356238698001</v>
      </c>
      <c r="I86" s="2">
        <v>0.57719710669077795</v>
      </c>
      <c r="J86" s="1">
        <v>0.72099999999999997</v>
      </c>
      <c r="K86">
        <v>0.61649953422105297</v>
      </c>
      <c r="L86">
        <v>0.61043892816044698</v>
      </c>
    </row>
    <row r="87" spans="1:16" ht="19">
      <c r="A87" s="1">
        <v>0.63700000000000001</v>
      </c>
      <c r="B87" s="2">
        <v>0.58542370939093602</v>
      </c>
      <c r="C87" s="2">
        <v>0.57953360453790204</v>
      </c>
      <c r="D87" s="1">
        <v>0.72299999999999998</v>
      </c>
      <c r="E87" s="2">
        <v>0.588562716041647</v>
      </c>
      <c r="F87" s="2">
        <v>0.57182242551458395</v>
      </c>
      <c r="G87" s="1">
        <v>0.73399999999999999</v>
      </c>
      <c r="H87" s="2">
        <v>0.62254784688995202</v>
      </c>
      <c r="I87" s="2">
        <v>0.61896929824561397</v>
      </c>
      <c r="J87" s="1">
        <v>0.72099999999999997</v>
      </c>
      <c r="K87" s="4">
        <v>0.58192811934900501</v>
      </c>
      <c r="L87" s="4">
        <v>0.62396021699819104</v>
      </c>
    </row>
    <row r="88" spans="1:16">
      <c r="A88" s="1">
        <v>0.63700000000000001</v>
      </c>
      <c r="B88" s="2">
        <v>0.60615271253569103</v>
      </c>
      <c r="C88" s="2">
        <v>0.59641245279543098</v>
      </c>
      <c r="D88" s="1">
        <v>0.72299999999999998</v>
      </c>
      <c r="E88" s="2">
        <v>0.62423960571752402</v>
      </c>
      <c r="F88" s="2">
        <v>0.61071554571987596</v>
      </c>
      <c r="G88" s="1">
        <v>0.73399999999999999</v>
      </c>
      <c r="H88" s="2">
        <v>0.59810861518178604</v>
      </c>
      <c r="I88" s="2">
        <v>0.59507124385173205</v>
      </c>
      <c r="J88" s="1">
        <v>0.72099999999999997</v>
      </c>
      <c r="K88" s="2">
        <v>0.60891391653570803</v>
      </c>
      <c r="L88" s="2">
        <v>0.59084162737908197</v>
      </c>
    </row>
    <row r="89" spans="1:16">
      <c r="A89" s="1">
        <v>0.63700000000000001</v>
      </c>
      <c r="B89" s="2">
        <v>0.59034300570278397</v>
      </c>
      <c r="C89" s="2">
        <v>0.58820446159007</v>
      </c>
      <c r="D89" s="1">
        <v>0.72299999999999998</v>
      </c>
      <c r="E89" s="2">
        <v>0.62513022888713499</v>
      </c>
      <c r="F89" s="2">
        <v>0.61195474875032896</v>
      </c>
      <c r="G89" s="1">
        <v>0.73399999999999999</v>
      </c>
      <c r="H89" s="2">
        <v>0.61432369557992705</v>
      </c>
      <c r="I89" s="2">
        <v>0.59989727786337999</v>
      </c>
      <c r="J89" s="1">
        <v>0.72099999999999997</v>
      </c>
      <c r="K89" s="2">
        <v>0.60302569303583498</v>
      </c>
      <c r="L89" s="2">
        <v>0.59336967545638897</v>
      </c>
    </row>
    <row r="90" spans="1:16">
      <c r="A90" s="1">
        <v>0.69899999999999995</v>
      </c>
      <c r="B90" s="2" t="s">
        <v>19</v>
      </c>
      <c r="C90" s="2" t="s">
        <v>21</v>
      </c>
      <c r="D90" s="1"/>
      <c r="G90" s="1"/>
      <c r="J90" s="1"/>
    </row>
    <row r="91" spans="1:16">
      <c r="A91" s="1">
        <v>0.69899999999999995</v>
      </c>
      <c r="B91" s="2">
        <v>0.62485209601081804</v>
      </c>
      <c r="C91" s="2">
        <v>0.60601546653144001</v>
      </c>
      <c r="D91" s="1"/>
      <c r="G91" s="1"/>
      <c r="J91" s="1"/>
    </row>
    <row r="92" spans="1:16">
      <c r="A92" s="1">
        <v>0.69899999999999995</v>
      </c>
      <c r="B92" s="2">
        <v>0.62064562598218997</v>
      </c>
      <c r="C92" s="2">
        <v>0.59686572376462399</v>
      </c>
      <c r="D92" s="1"/>
      <c r="G92" s="1"/>
      <c r="J92" s="1"/>
    </row>
    <row r="93" spans="1:16">
      <c r="A93" s="1">
        <v>0.69899999999999995</v>
      </c>
      <c r="B93" s="2">
        <v>0.605754292827968</v>
      </c>
      <c r="C93" s="2">
        <v>0.60553823677685503</v>
      </c>
      <c r="D93" s="1"/>
      <c r="G93" s="1"/>
      <c r="J93" s="1"/>
    </row>
    <row r="94" spans="1:16">
      <c r="A94" s="1">
        <v>0.69899999999999995</v>
      </c>
      <c r="B94" s="2">
        <v>0.61786275536930302</v>
      </c>
      <c r="C94" s="2">
        <v>0.60189671730399896</v>
      </c>
      <c r="D94" s="1"/>
      <c r="G94" s="1"/>
      <c r="J94" s="1"/>
    </row>
    <row r="95" spans="1:16" ht="19">
      <c r="A95" s="1">
        <v>0.69899999999999995</v>
      </c>
      <c r="B95" s="4">
        <v>0.589373121511378</v>
      </c>
      <c r="C95" s="4">
        <v>0.59160583941605804</v>
      </c>
      <c r="D95" s="1"/>
      <c r="G95" s="1"/>
      <c r="J95" s="1"/>
    </row>
    <row r="96" spans="1:16">
      <c r="A96" s="1">
        <v>0.69899999999999995</v>
      </c>
      <c r="B96" s="2">
        <v>0.62485209601081804</v>
      </c>
      <c r="C96" s="2">
        <v>0.60601546653144001</v>
      </c>
      <c r="D96" s="1"/>
      <c r="G96" s="1"/>
      <c r="J96" s="1"/>
    </row>
    <row r="97" spans="1:10">
      <c r="A97" s="1">
        <v>0.69899999999999995</v>
      </c>
      <c r="B97" s="2">
        <v>0.61176145470623999</v>
      </c>
      <c r="C97" s="2">
        <v>0.60114408887415005</v>
      </c>
      <c r="D97" s="1"/>
      <c r="G97" s="1"/>
      <c r="J97" s="1"/>
    </row>
    <row r="98" spans="1:10">
      <c r="A98" s="1">
        <v>0.69899999999999995</v>
      </c>
      <c r="B98" s="2">
        <v>0.63638342978284501</v>
      </c>
      <c r="C98" s="2">
        <v>0.61838652380679504</v>
      </c>
      <c r="D98" s="1"/>
      <c r="G98" s="1"/>
      <c r="J98" s="1"/>
    </row>
    <row r="99" spans="1:10">
      <c r="A99" s="1">
        <v>0.69899999999999995</v>
      </c>
      <c r="B99" s="2">
        <v>0.58966565349544098</v>
      </c>
      <c r="C99" s="2">
        <v>0.57312102790826203</v>
      </c>
      <c r="D99" s="1"/>
      <c r="G99" s="1"/>
      <c r="J99" s="1"/>
    </row>
    <row r="100" spans="1:10">
      <c r="A100" s="1">
        <v>0.69899999999999995</v>
      </c>
      <c r="B100" s="2">
        <v>0.59636028178463596</v>
      </c>
      <c r="C100" s="2">
        <v>0.57584493458570996</v>
      </c>
    </row>
    <row r="101" spans="1:10">
      <c r="A101" s="1">
        <v>0.73599999999999999</v>
      </c>
      <c r="B101" s="2" t="s">
        <v>19</v>
      </c>
      <c r="C101" s="2" t="s">
        <v>21</v>
      </c>
    </row>
    <row r="102" spans="1:10">
      <c r="A102" s="1">
        <v>0.73599999999999999</v>
      </c>
      <c r="B102" s="2">
        <v>0.60230704325428497</v>
      </c>
      <c r="C102" s="2">
        <v>0.59909849897859502</v>
      </c>
    </row>
    <row r="103" spans="1:10">
      <c r="A103" s="1">
        <v>0.73599999999999999</v>
      </c>
      <c r="B103" s="2">
        <v>0.62064562598218997</v>
      </c>
      <c r="C103" s="2">
        <v>0.59686572376462399</v>
      </c>
    </row>
    <row r="104" spans="1:10">
      <c r="A104" s="1">
        <v>0.73599999999999999</v>
      </c>
      <c r="B104" s="2">
        <v>0.62703896213657895</v>
      </c>
      <c r="C104" s="2">
        <v>0.60623732251521301</v>
      </c>
    </row>
    <row r="105" spans="1:10">
      <c r="A105" s="1">
        <v>0.73599999999999999</v>
      </c>
      <c r="B105" s="2">
        <v>0.58966565349544098</v>
      </c>
      <c r="C105" s="2">
        <v>0.57312102790826203</v>
      </c>
    </row>
    <row r="106" spans="1:10">
      <c r="A106" s="1">
        <v>0.73599999999999999</v>
      </c>
      <c r="B106" s="2">
        <v>0.60429334238711097</v>
      </c>
      <c r="C106" s="2">
        <v>0.58691111865592605</v>
      </c>
    </row>
    <row r="107" spans="1:10" ht="19">
      <c r="A107" s="1">
        <v>0.73599999999999999</v>
      </c>
      <c r="B107" s="4">
        <v>0.589373121511378</v>
      </c>
      <c r="C107" s="4">
        <v>0.59160583941605804</v>
      </c>
    </row>
    <row r="108" spans="1:10">
      <c r="A108" s="1">
        <v>0.73599999999999999</v>
      </c>
      <c r="B108" s="2">
        <v>0.61176145470623999</v>
      </c>
      <c r="C108" s="2">
        <v>0.60114408887415005</v>
      </c>
    </row>
    <row r="109" spans="1:10">
      <c r="A109" s="1">
        <v>0.73599999999999999</v>
      </c>
      <c r="B109" s="2">
        <v>0.63638342978284501</v>
      </c>
      <c r="C109" s="2">
        <v>0.61838652380679504</v>
      </c>
    </row>
    <row r="110" spans="1:10">
      <c r="A110" s="1">
        <v>0.73599999999999999</v>
      </c>
      <c r="B110" s="2">
        <v>0.62485209601081804</v>
      </c>
      <c r="C110" s="2">
        <v>0.60601546653144001</v>
      </c>
    </row>
    <row r="111" spans="1:10">
      <c r="A111" s="1">
        <v>0.73599999999999999</v>
      </c>
      <c r="B111" s="2">
        <v>0.59636028178463596</v>
      </c>
      <c r="C111" s="2">
        <v>0.57584493458570996</v>
      </c>
    </row>
  </sheetData>
  <phoneticPr fontId="5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AF7D-93B2-1240-ABDF-CB8A9BE14D8B}">
  <dimension ref="A1:S252"/>
  <sheetViews>
    <sheetView topLeftCell="S37" zoomScale="125" zoomScaleNormal="75" workbookViewId="0">
      <selection activeCell="X102" sqref="X102:AB102"/>
    </sheetView>
  </sheetViews>
  <sheetFormatPr baseColWidth="10" defaultRowHeight="16"/>
  <cols>
    <col min="1" max="1" width="14.83203125" customWidth="1"/>
  </cols>
  <sheetData>
    <row r="1" spans="1:19">
      <c r="A1" s="1" t="s">
        <v>2</v>
      </c>
      <c r="B1" s="2" t="s">
        <v>74</v>
      </c>
      <c r="C1" s="2" t="s">
        <v>75</v>
      </c>
      <c r="D1" t="s">
        <v>76</v>
      </c>
      <c r="F1" s="1" t="s">
        <v>2</v>
      </c>
      <c r="G1" s="2" t="s">
        <v>74</v>
      </c>
      <c r="H1" s="2" t="s">
        <v>75</v>
      </c>
      <c r="I1" t="s">
        <v>76</v>
      </c>
      <c r="K1" s="1" t="s">
        <v>2</v>
      </c>
      <c r="L1" s="2" t="s">
        <v>3</v>
      </c>
      <c r="M1" s="2" t="s">
        <v>4</v>
      </c>
      <c r="N1" s="2" t="s">
        <v>5</v>
      </c>
      <c r="P1" s="1" t="s">
        <v>2</v>
      </c>
      <c r="Q1" s="2" t="s">
        <v>3</v>
      </c>
      <c r="R1" s="2" t="s">
        <v>4</v>
      </c>
      <c r="S1" s="2" t="s">
        <v>5</v>
      </c>
    </row>
    <row r="2" spans="1:19">
      <c r="A2" s="1">
        <v>0.47799999999999998</v>
      </c>
      <c r="B2">
        <v>0.871</v>
      </c>
      <c r="C2">
        <v>0.86899999999999999</v>
      </c>
      <c r="D2">
        <v>0.97099999999999997</v>
      </c>
      <c r="F2" s="1">
        <v>0.45700000000000002</v>
      </c>
      <c r="G2">
        <v>0.86699999999999999</v>
      </c>
      <c r="H2">
        <v>0.86</v>
      </c>
      <c r="I2" s="1">
        <v>0.96899999999999997</v>
      </c>
      <c r="K2" s="1">
        <v>0.442</v>
      </c>
      <c r="L2">
        <v>0.86099999999999999</v>
      </c>
      <c r="M2">
        <v>0.85</v>
      </c>
      <c r="N2">
        <v>0.94499999999999995</v>
      </c>
      <c r="P2" s="1">
        <v>0.45600000000000002</v>
      </c>
      <c r="Q2">
        <v>0.86699999999999999</v>
      </c>
      <c r="R2">
        <v>0.88100000000000001</v>
      </c>
      <c r="S2" s="1">
        <v>0.94799999999999995</v>
      </c>
    </row>
    <row r="3" spans="1:19">
      <c r="A3" s="1">
        <v>0.47799999999999998</v>
      </c>
      <c r="B3">
        <v>0.87</v>
      </c>
      <c r="C3">
        <v>0.87</v>
      </c>
      <c r="D3">
        <v>0.96899999999999997</v>
      </c>
      <c r="F3" s="1">
        <v>0.45700000000000002</v>
      </c>
      <c r="G3">
        <v>0.86699999999999999</v>
      </c>
      <c r="H3">
        <v>0.86299999999999999</v>
      </c>
      <c r="I3" s="1">
        <v>0.96599999999999997</v>
      </c>
      <c r="K3" s="1">
        <v>0.442</v>
      </c>
      <c r="L3">
        <v>0.86</v>
      </c>
      <c r="M3">
        <v>0.84799999999999998</v>
      </c>
      <c r="N3">
        <v>0.94499999999999995</v>
      </c>
      <c r="P3" s="1">
        <v>0.45600000000000002</v>
      </c>
      <c r="Q3">
        <v>0.87</v>
      </c>
      <c r="R3">
        <v>0.878</v>
      </c>
      <c r="S3" s="1">
        <v>0.94599999999999995</v>
      </c>
    </row>
    <row r="4" spans="1:19">
      <c r="A4" s="1">
        <v>0.47799999999999998</v>
      </c>
      <c r="B4">
        <v>0.86799999999999999</v>
      </c>
      <c r="C4">
        <v>0.86599999999999999</v>
      </c>
      <c r="D4">
        <v>0.97</v>
      </c>
      <c r="F4" s="1">
        <v>0.45700000000000002</v>
      </c>
      <c r="G4">
        <v>0.86699999999999999</v>
      </c>
      <c r="H4">
        <v>0.86199999999999999</v>
      </c>
      <c r="I4" s="1">
        <v>0.96599999999999997</v>
      </c>
      <c r="K4" s="1">
        <v>0.442</v>
      </c>
      <c r="L4">
        <v>0.86299999999999999</v>
      </c>
      <c r="M4">
        <v>0.85099999999999998</v>
      </c>
      <c r="N4">
        <v>0.94899999999999995</v>
      </c>
      <c r="P4" s="1">
        <v>0.45600000000000002</v>
      </c>
      <c r="Q4">
        <v>0.86599999999999999</v>
      </c>
      <c r="R4">
        <v>0.876</v>
      </c>
      <c r="S4" s="1">
        <v>0.94499999999999995</v>
      </c>
    </row>
    <row r="5" spans="1:19">
      <c r="A5" s="1">
        <v>0.47799999999999998</v>
      </c>
      <c r="B5">
        <v>0.86699999999999999</v>
      </c>
      <c r="C5">
        <v>0.86899999999999999</v>
      </c>
      <c r="D5">
        <v>0.97</v>
      </c>
      <c r="F5" s="1">
        <v>0.45700000000000002</v>
      </c>
      <c r="G5">
        <v>0.86399999999999999</v>
      </c>
      <c r="H5">
        <v>0.85799999999999998</v>
      </c>
      <c r="I5" s="1">
        <v>0.96399999999999997</v>
      </c>
      <c r="K5" s="1">
        <v>0.442</v>
      </c>
      <c r="L5">
        <v>0.86499999999999999</v>
      </c>
      <c r="M5">
        <v>0.85</v>
      </c>
      <c r="N5">
        <v>0.94599999999999995</v>
      </c>
      <c r="P5" s="1">
        <v>0.45600000000000002</v>
      </c>
      <c r="Q5">
        <v>0.86599999999999999</v>
      </c>
      <c r="R5">
        <v>0.879</v>
      </c>
      <c r="S5" s="1">
        <v>0.94799999999999995</v>
      </c>
    </row>
    <row r="6" spans="1:19">
      <c r="A6" s="1">
        <v>0.47799999999999998</v>
      </c>
      <c r="B6">
        <v>0.874</v>
      </c>
      <c r="C6">
        <v>0.875</v>
      </c>
      <c r="D6">
        <v>0.96899999999999997</v>
      </c>
      <c r="F6" s="1">
        <v>0.45700000000000002</v>
      </c>
      <c r="G6">
        <v>0.87</v>
      </c>
      <c r="H6">
        <v>0.86199999999999999</v>
      </c>
      <c r="I6" s="1">
        <v>0.96599999999999997</v>
      </c>
      <c r="K6" s="1">
        <v>0.442</v>
      </c>
      <c r="L6">
        <v>0.86299999999999999</v>
      </c>
      <c r="M6">
        <v>0.85299999999999998</v>
      </c>
      <c r="N6">
        <v>0.94599999999999995</v>
      </c>
      <c r="P6" s="1">
        <v>0.45600000000000002</v>
      </c>
      <c r="Q6">
        <v>0.86799999999999999</v>
      </c>
      <c r="R6">
        <v>0.877</v>
      </c>
      <c r="S6" s="1">
        <v>0.94499999999999995</v>
      </c>
    </row>
    <row r="7" spans="1:19">
      <c r="A7" s="1">
        <v>0.47799999999999998</v>
      </c>
      <c r="B7">
        <v>0.86599999999999999</v>
      </c>
      <c r="C7">
        <v>0.86899999999999999</v>
      </c>
      <c r="D7">
        <v>0.97</v>
      </c>
      <c r="F7" s="1">
        <v>0.45700000000000002</v>
      </c>
      <c r="G7">
        <v>0.86599999999999999</v>
      </c>
      <c r="H7">
        <v>0.86299999999999999</v>
      </c>
      <c r="I7" s="1">
        <v>0.96799999999999997</v>
      </c>
      <c r="K7" s="1">
        <v>0.442</v>
      </c>
      <c r="L7">
        <v>0.86299999999999999</v>
      </c>
      <c r="M7">
        <v>0.84899999999999998</v>
      </c>
      <c r="N7">
        <v>0.94499999999999995</v>
      </c>
      <c r="P7" s="1">
        <v>0.45600000000000002</v>
      </c>
      <c r="Q7">
        <v>0.86399999999999999</v>
      </c>
      <c r="R7">
        <v>0.876</v>
      </c>
      <c r="S7" s="1">
        <v>0.94699999999999995</v>
      </c>
    </row>
    <row r="8" spans="1:19">
      <c r="A8" s="1">
        <v>0.47799999999999998</v>
      </c>
      <c r="B8">
        <v>0.86699999999999999</v>
      </c>
      <c r="C8">
        <v>0.873</v>
      </c>
      <c r="D8">
        <v>0.97199999999999998</v>
      </c>
      <c r="F8" s="1">
        <v>0.45700000000000002</v>
      </c>
      <c r="G8">
        <v>0.86299999999999999</v>
      </c>
      <c r="H8">
        <v>0.86</v>
      </c>
      <c r="I8" s="1">
        <v>0.96599999999999997</v>
      </c>
      <c r="K8" s="1">
        <v>0.442</v>
      </c>
      <c r="L8">
        <v>0.86099999999999999</v>
      </c>
      <c r="M8">
        <v>0.85099999999999998</v>
      </c>
      <c r="N8">
        <v>0.94599999999999995</v>
      </c>
      <c r="P8" s="1">
        <v>0.45600000000000002</v>
      </c>
      <c r="Q8">
        <v>0.86499999999999999</v>
      </c>
      <c r="R8">
        <v>0.877</v>
      </c>
      <c r="S8" s="1">
        <v>0.94399999999999995</v>
      </c>
    </row>
    <row r="9" spans="1:19">
      <c r="A9" s="1">
        <v>0.47799999999999998</v>
      </c>
      <c r="B9">
        <v>0.875</v>
      </c>
      <c r="C9">
        <v>0.875</v>
      </c>
      <c r="D9">
        <v>0.97399999999999998</v>
      </c>
      <c r="F9" s="1">
        <v>0.45700000000000002</v>
      </c>
      <c r="G9">
        <v>0.86599999999999999</v>
      </c>
      <c r="H9">
        <v>0.86299999999999999</v>
      </c>
      <c r="I9" s="1">
        <v>0.96699999999999997</v>
      </c>
      <c r="K9" s="1">
        <v>0.442</v>
      </c>
      <c r="L9">
        <v>0.86699999999999999</v>
      </c>
      <c r="M9">
        <v>0.85499999999999998</v>
      </c>
      <c r="N9">
        <v>0.95199999999999996</v>
      </c>
      <c r="P9" s="1">
        <v>0.45600000000000002</v>
      </c>
      <c r="Q9">
        <v>0.86699999999999999</v>
      </c>
      <c r="R9">
        <v>0.879</v>
      </c>
      <c r="S9" s="1">
        <v>0.95099999999999996</v>
      </c>
    </row>
    <row r="10" spans="1:19">
      <c r="A10" s="1">
        <v>0.47799999999999998</v>
      </c>
      <c r="B10">
        <v>0.871</v>
      </c>
      <c r="C10">
        <v>0.87</v>
      </c>
      <c r="D10">
        <v>0.96899999999999997</v>
      </c>
      <c r="F10" s="1">
        <v>0.45700000000000002</v>
      </c>
      <c r="G10">
        <v>0.86699999999999999</v>
      </c>
      <c r="H10">
        <v>0.86199999999999999</v>
      </c>
      <c r="I10" s="1">
        <v>0.96799999999999997</v>
      </c>
      <c r="K10" s="1">
        <v>0.442</v>
      </c>
      <c r="L10">
        <v>0.86299999999999999</v>
      </c>
      <c r="M10">
        <v>0.85</v>
      </c>
      <c r="N10">
        <v>0.94899999999999995</v>
      </c>
      <c r="P10" s="1">
        <v>0.45600000000000002</v>
      </c>
      <c r="Q10">
        <v>0.86499999999999999</v>
      </c>
      <c r="R10">
        <v>0.88</v>
      </c>
      <c r="S10">
        <v>0.95</v>
      </c>
    </row>
    <row r="11" spans="1:19">
      <c r="A11" s="1">
        <v>0.47799999999999998</v>
      </c>
      <c r="B11">
        <v>0.87</v>
      </c>
      <c r="C11">
        <v>0.873</v>
      </c>
      <c r="D11">
        <v>0.97099999999999997</v>
      </c>
      <c r="F11" s="1">
        <v>0.45700000000000002</v>
      </c>
      <c r="G11">
        <v>0.86599999999999999</v>
      </c>
      <c r="H11">
        <v>0.86</v>
      </c>
      <c r="I11" s="1">
        <v>0.96399999999999997</v>
      </c>
      <c r="K11" s="1">
        <v>0.442</v>
      </c>
      <c r="L11">
        <v>0.86399999999999999</v>
      </c>
      <c r="M11">
        <v>0.85</v>
      </c>
      <c r="N11">
        <v>0.94399999999999995</v>
      </c>
      <c r="P11" s="1">
        <v>0.45600000000000002</v>
      </c>
      <c r="Q11">
        <v>0.86699999999999999</v>
      </c>
      <c r="R11">
        <v>0.88</v>
      </c>
      <c r="S11">
        <v>0.95</v>
      </c>
    </row>
    <row r="12" spans="1:19">
      <c r="A12" s="1">
        <v>0.48199999999999998</v>
      </c>
      <c r="B12">
        <v>0.875</v>
      </c>
      <c r="C12">
        <v>0.84599999999999997</v>
      </c>
      <c r="D12">
        <v>0.96899999999999997</v>
      </c>
      <c r="F12" s="1">
        <v>0.48699999999999999</v>
      </c>
      <c r="G12">
        <v>0.875</v>
      </c>
      <c r="H12">
        <v>0.84199999999999997</v>
      </c>
      <c r="I12" s="1">
        <v>0.97399999999999998</v>
      </c>
      <c r="K12" s="1">
        <v>0.497</v>
      </c>
      <c r="L12">
        <v>0.877</v>
      </c>
      <c r="M12">
        <v>0.88500000000000001</v>
      </c>
      <c r="N12">
        <v>0.96399999999999997</v>
      </c>
      <c r="P12" s="1">
        <v>0.47399999999999998</v>
      </c>
      <c r="Q12">
        <v>0.871</v>
      </c>
      <c r="R12">
        <v>0.85899999999999999</v>
      </c>
      <c r="S12">
        <v>0.95799999999999996</v>
      </c>
    </row>
    <row r="13" spans="1:19">
      <c r="A13" s="1">
        <v>0.48199999999999998</v>
      </c>
      <c r="B13">
        <v>0.875</v>
      </c>
      <c r="C13">
        <v>0.84799999999999998</v>
      </c>
      <c r="D13">
        <v>0.96899999999999997</v>
      </c>
      <c r="F13" s="1">
        <v>0.48699999999999999</v>
      </c>
      <c r="G13">
        <v>0.878</v>
      </c>
      <c r="H13">
        <v>0.84199999999999997</v>
      </c>
      <c r="I13" s="1">
        <v>0.97199999999999998</v>
      </c>
      <c r="K13" s="1">
        <v>0.497</v>
      </c>
      <c r="L13">
        <v>0.874</v>
      </c>
      <c r="M13">
        <v>0.879</v>
      </c>
      <c r="N13">
        <v>0.96199999999999997</v>
      </c>
      <c r="P13" s="1">
        <v>0.47399999999999998</v>
      </c>
      <c r="Q13">
        <v>0.86899999999999999</v>
      </c>
      <c r="R13">
        <v>0.85899999999999999</v>
      </c>
      <c r="S13">
        <v>0.95699999999999996</v>
      </c>
    </row>
    <row r="14" spans="1:19">
      <c r="A14" s="1">
        <v>0.48199999999999998</v>
      </c>
      <c r="B14">
        <v>0.871</v>
      </c>
      <c r="C14">
        <v>0.84199999999999997</v>
      </c>
      <c r="D14">
        <v>0.96799999999999997</v>
      </c>
      <c r="F14" s="1">
        <v>0.48699999999999999</v>
      </c>
      <c r="G14">
        <v>0.877</v>
      </c>
      <c r="H14">
        <v>0.84899999999999998</v>
      </c>
      <c r="I14">
        <v>0.97199999999999998</v>
      </c>
      <c r="K14" s="1">
        <v>0.497</v>
      </c>
      <c r="L14">
        <v>0.879</v>
      </c>
      <c r="M14">
        <v>0.88900000000000001</v>
      </c>
      <c r="N14">
        <v>0.95899999999999996</v>
      </c>
      <c r="P14" s="1">
        <v>0.47399999999999998</v>
      </c>
      <c r="Q14">
        <v>0.86799999999999999</v>
      </c>
      <c r="R14">
        <v>0.85899999999999999</v>
      </c>
      <c r="S14">
        <v>0.95399999999999996</v>
      </c>
    </row>
    <row r="15" spans="1:19">
      <c r="A15" s="1">
        <v>0.48199999999999998</v>
      </c>
      <c r="B15">
        <v>0.876</v>
      </c>
      <c r="C15">
        <v>0.84799999999999998</v>
      </c>
      <c r="D15">
        <v>0.96899999999999997</v>
      </c>
      <c r="F15" s="1">
        <v>0.48699999999999999</v>
      </c>
      <c r="G15">
        <v>0.873</v>
      </c>
      <c r="H15">
        <v>0.84</v>
      </c>
      <c r="I15">
        <v>0.97199999999999998</v>
      </c>
      <c r="K15" s="1">
        <v>0.497</v>
      </c>
      <c r="L15">
        <v>0.88</v>
      </c>
      <c r="M15">
        <v>0.88200000000000001</v>
      </c>
      <c r="N15">
        <v>0.96</v>
      </c>
      <c r="P15" s="1">
        <v>0.47399999999999998</v>
      </c>
      <c r="Q15">
        <v>0.86599999999999999</v>
      </c>
      <c r="R15">
        <v>0.85599999999999998</v>
      </c>
      <c r="S15">
        <v>0.95299999999999996</v>
      </c>
    </row>
    <row r="16" spans="1:19">
      <c r="A16" s="1">
        <v>0.48199999999999998</v>
      </c>
      <c r="B16">
        <v>0.874</v>
      </c>
      <c r="C16">
        <v>0.84399999999999997</v>
      </c>
      <c r="D16">
        <v>0.96799999999999997</v>
      </c>
      <c r="F16" s="1">
        <v>0.48699999999999999</v>
      </c>
      <c r="G16">
        <v>0.877</v>
      </c>
      <c r="H16">
        <v>0.84399999999999997</v>
      </c>
      <c r="I16">
        <v>0.97399999999999998</v>
      </c>
      <c r="K16" s="1">
        <v>0.497</v>
      </c>
      <c r="L16">
        <v>0.876</v>
      </c>
      <c r="M16">
        <v>0.88500000000000001</v>
      </c>
      <c r="N16">
        <v>0.96099999999999997</v>
      </c>
      <c r="P16" s="1">
        <v>0.47399999999999998</v>
      </c>
      <c r="Q16">
        <v>0.86899999999999999</v>
      </c>
      <c r="R16">
        <v>0.85799999999999998</v>
      </c>
      <c r="S16">
        <v>0.95499999999999996</v>
      </c>
    </row>
    <row r="17" spans="1:19">
      <c r="A17" s="1">
        <v>0.48199999999999998</v>
      </c>
      <c r="B17">
        <v>0.873</v>
      </c>
      <c r="C17">
        <v>0.84399999999999997</v>
      </c>
      <c r="D17">
        <v>0.96899999999999997</v>
      </c>
      <c r="F17" s="1">
        <v>0.48699999999999999</v>
      </c>
      <c r="G17">
        <v>0.872</v>
      </c>
      <c r="H17">
        <v>0.84</v>
      </c>
      <c r="I17">
        <v>0.97099999999999997</v>
      </c>
      <c r="K17" s="1">
        <v>0.497</v>
      </c>
      <c r="L17">
        <v>0.88100000000000001</v>
      </c>
      <c r="M17">
        <v>0.88700000000000001</v>
      </c>
      <c r="N17">
        <v>0.96399999999999997</v>
      </c>
      <c r="P17" s="1">
        <v>0.47399999999999998</v>
      </c>
      <c r="Q17">
        <v>0.86699999999999999</v>
      </c>
      <c r="R17">
        <v>0.85299999999999998</v>
      </c>
      <c r="S17">
        <v>0.95199999999999996</v>
      </c>
    </row>
    <row r="18" spans="1:19">
      <c r="A18" s="1">
        <v>0.48199999999999998</v>
      </c>
      <c r="B18">
        <v>0.873</v>
      </c>
      <c r="C18">
        <v>0.84599999999999997</v>
      </c>
      <c r="D18">
        <v>0.96899999999999997</v>
      </c>
      <c r="F18" s="1">
        <v>0.48699999999999999</v>
      </c>
      <c r="G18">
        <v>0.875</v>
      </c>
      <c r="H18">
        <v>0.84099999999999997</v>
      </c>
      <c r="I18">
        <v>0.97299999999999998</v>
      </c>
      <c r="K18" s="1">
        <v>0.497</v>
      </c>
      <c r="L18">
        <v>0.88500000000000001</v>
      </c>
      <c r="M18">
        <v>0.88800000000000001</v>
      </c>
      <c r="N18">
        <v>0.96299999999999997</v>
      </c>
      <c r="P18" s="1">
        <v>0.47399999999999998</v>
      </c>
      <c r="Q18">
        <v>0.86499999999999999</v>
      </c>
      <c r="R18">
        <v>0.85199999999999998</v>
      </c>
      <c r="S18">
        <v>0.95299999999999996</v>
      </c>
    </row>
    <row r="19" spans="1:19">
      <c r="A19" s="1">
        <v>0.48199999999999998</v>
      </c>
      <c r="B19">
        <v>0.879</v>
      </c>
      <c r="C19">
        <v>0.85099999999999998</v>
      </c>
      <c r="D19">
        <v>0.96899999999999997</v>
      </c>
      <c r="F19" s="1">
        <v>0.48699999999999999</v>
      </c>
      <c r="G19">
        <v>0.875</v>
      </c>
      <c r="H19">
        <v>0.83899999999999997</v>
      </c>
      <c r="I19">
        <v>0.97499999999999998</v>
      </c>
      <c r="K19" s="1">
        <v>0.497</v>
      </c>
      <c r="L19">
        <v>0.88100000000000001</v>
      </c>
      <c r="M19">
        <v>0.89200000000000002</v>
      </c>
      <c r="N19">
        <v>0.96099999999999997</v>
      </c>
      <c r="P19" s="1">
        <v>0.47399999999999998</v>
      </c>
      <c r="Q19">
        <v>0.86499999999999999</v>
      </c>
      <c r="R19">
        <v>0.85499999999999998</v>
      </c>
      <c r="S19">
        <v>0.95399999999999996</v>
      </c>
    </row>
    <row r="20" spans="1:19">
      <c r="A20" s="1">
        <v>0.48199999999999998</v>
      </c>
      <c r="B20">
        <v>0.875</v>
      </c>
      <c r="C20">
        <v>0.84399999999999997</v>
      </c>
      <c r="D20">
        <v>0.96699999999999997</v>
      </c>
      <c r="F20" s="1">
        <v>0.48699999999999999</v>
      </c>
      <c r="G20">
        <v>0.877</v>
      </c>
      <c r="H20">
        <v>0.84599999999999997</v>
      </c>
      <c r="I20">
        <v>0.97199999999999998</v>
      </c>
      <c r="K20" s="1">
        <v>0.497</v>
      </c>
      <c r="L20">
        <v>0.88</v>
      </c>
      <c r="M20">
        <v>0.88700000000000001</v>
      </c>
      <c r="N20">
        <v>0.96099999999999997</v>
      </c>
      <c r="P20" s="1">
        <v>0.47399999999999998</v>
      </c>
      <c r="Q20">
        <v>0.86799999999999999</v>
      </c>
      <c r="R20">
        <v>0.85899999999999999</v>
      </c>
      <c r="S20">
        <v>0.95799999999999996</v>
      </c>
    </row>
    <row r="21" spans="1:19">
      <c r="A21" s="1">
        <v>0.48199999999999998</v>
      </c>
      <c r="B21">
        <v>0.873</v>
      </c>
      <c r="C21">
        <v>0.84899999999999998</v>
      </c>
      <c r="D21">
        <v>0.96899999999999997</v>
      </c>
      <c r="F21" s="1">
        <v>0.48699999999999999</v>
      </c>
      <c r="G21">
        <v>0.874</v>
      </c>
      <c r="H21">
        <v>0.84299999999999997</v>
      </c>
      <c r="I21">
        <v>0.97299999999999998</v>
      </c>
      <c r="K21" s="1">
        <v>0.497</v>
      </c>
      <c r="L21">
        <v>0.88100000000000001</v>
      </c>
      <c r="M21">
        <v>0.88700000000000001</v>
      </c>
      <c r="N21">
        <v>0.96399999999999997</v>
      </c>
      <c r="P21" s="1">
        <v>0.47399999999999998</v>
      </c>
      <c r="Q21">
        <v>0.87</v>
      </c>
      <c r="R21">
        <v>0.85799999999999998</v>
      </c>
      <c r="S21">
        <v>0.95499999999999996</v>
      </c>
    </row>
    <row r="22" spans="1:19">
      <c r="A22" s="1">
        <v>0.55400000000000005</v>
      </c>
      <c r="B22">
        <v>0.90600000000000003</v>
      </c>
      <c r="C22">
        <v>0.89300000000000002</v>
      </c>
      <c r="D22">
        <v>0.97899999999999998</v>
      </c>
      <c r="F22" s="1">
        <v>0.52700000000000002</v>
      </c>
      <c r="G22">
        <v>0.89300000000000002</v>
      </c>
      <c r="H22">
        <v>0.874</v>
      </c>
      <c r="I22">
        <v>0.97599999999999998</v>
      </c>
      <c r="K22" s="1">
        <v>0.54600000000000004</v>
      </c>
      <c r="L22">
        <v>0.89700000000000002</v>
      </c>
      <c r="M22">
        <v>0.88100000000000001</v>
      </c>
      <c r="N22">
        <v>0.96599999999999997</v>
      </c>
      <c r="P22" s="1">
        <v>0.57399999999999995</v>
      </c>
      <c r="Q22">
        <v>0.90800000000000003</v>
      </c>
      <c r="R22">
        <v>0.91200000000000003</v>
      </c>
      <c r="S22">
        <v>0.97</v>
      </c>
    </row>
    <row r="23" spans="1:19">
      <c r="A23" s="1">
        <v>0.55400000000000005</v>
      </c>
      <c r="B23">
        <v>0.90400000000000003</v>
      </c>
      <c r="C23">
        <v>0.88800000000000001</v>
      </c>
      <c r="D23">
        <v>0.98099999999999998</v>
      </c>
      <c r="F23" s="1">
        <v>0.52700000000000002</v>
      </c>
      <c r="G23">
        <v>0.89300000000000002</v>
      </c>
      <c r="H23">
        <v>0.86699999999999999</v>
      </c>
      <c r="I23">
        <v>0.97799999999999998</v>
      </c>
      <c r="K23" s="1">
        <v>0.54600000000000004</v>
      </c>
      <c r="L23">
        <v>0.89200000000000002</v>
      </c>
      <c r="M23">
        <v>0.876</v>
      </c>
      <c r="N23">
        <v>0.96699999999999997</v>
      </c>
      <c r="P23" s="1">
        <v>0.57399999999999995</v>
      </c>
      <c r="Q23">
        <v>0.91200000000000003</v>
      </c>
      <c r="R23">
        <v>0.91600000000000004</v>
      </c>
      <c r="S23">
        <v>0.97399999999999998</v>
      </c>
    </row>
    <row r="24" spans="1:19">
      <c r="A24" s="1">
        <v>0.55400000000000005</v>
      </c>
      <c r="B24">
        <v>0.90100000000000002</v>
      </c>
      <c r="C24">
        <v>0.88600000000000001</v>
      </c>
      <c r="D24">
        <v>0.97899999999999998</v>
      </c>
      <c r="F24" s="1">
        <v>0.52700000000000002</v>
      </c>
      <c r="G24">
        <v>0.89600000000000002</v>
      </c>
      <c r="H24">
        <v>0.871</v>
      </c>
      <c r="I24">
        <v>0.97699999999999998</v>
      </c>
      <c r="K24" s="1">
        <v>0.54600000000000004</v>
      </c>
      <c r="L24">
        <v>0.89800000000000002</v>
      </c>
      <c r="M24">
        <v>0.88100000000000001</v>
      </c>
      <c r="N24">
        <v>0.96599999999999997</v>
      </c>
      <c r="P24" s="1">
        <v>0.57399999999999995</v>
      </c>
      <c r="Q24">
        <v>0.91300000000000003</v>
      </c>
      <c r="R24">
        <v>0.91</v>
      </c>
      <c r="S24">
        <v>0.97099999999999997</v>
      </c>
    </row>
    <row r="25" spans="1:19">
      <c r="A25" s="1">
        <v>0.55400000000000005</v>
      </c>
      <c r="B25">
        <v>0.90400000000000003</v>
      </c>
      <c r="C25">
        <v>0.89</v>
      </c>
      <c r="D25">
        <v>0.98</v>
      </c>
      <c r="F25" s="1">
        <v>0.52700000000000002</v>
      </c>
      <c r="G25">
        <v>0.88800000000000001</v>
      </c>
      <c r="H25">
        <v>0.86499999999999999</v>
      </c>
      <c r="I25">
        <v>0.97499999999999998</v>
      </c>
      <c r="K25" s="1">
        <v>0.54600000000000004</v>
      </c>
      <c r="L25">
        <v>0.89700000000000002</v>
      </c>
      <c r="M25">
        <v>0.88100000000000001</v>
      </c>
      <c r="N25">
        <v>0.96699999999999997</v>
      </c>
      <c r="P25" s="1">
        <v>0.57399999999999995</v>
      </c>
      <c r="Q25">
        <v>0.91200000000000003</v>
      </c>
      <c r="R25">
        <v>0.91500000000000004</v>
      </c>
      <c r="S25">
        <v>0.97299999999999998</v>
      </c>
    </row>
    <row r="26" spans="1:19">
      <c r="A26" s="1">
        <v>0.55400000000000005</v>
      </c>
      <c r="B26">
        <v>0.90500000000000003</v>
      </c>
      <c r="C26">
        <v>0.88700000000000001</v>
      </c>
      <c r="D26">
        <v>0.98</v>
      </c>
      <c r="F26" s="1">
        <v>0.52700000000000002</v>
      </c>
      <c r="G26">
        <v>0.89400000000000002</v>
      </c>
      <c r="H26">
        <v>0.873</v>
      </c>
      <c r="I26">
        <v>0.97799999999999998</v>
      </c>
      <c r="K26" s="1">
        <v>0.54600000000000004</v>
      </c>
      <c r="L26">
        <v>0.89200000000000002</v>
      </c>
      <c r="M26">
        <v>0.875</v>
      </c>
      <c r="N26">
        <v>0.96699999999999997</v>
      </c>
      <c r="P26" s="1">
        <v>0.57399999999999995</v>
      </c>
      <c r="Q26">
        <v>0.91100000000000003</v>
      </c>
      <c r="R26">
        <v>0.91500000000000004</v>
      </c>
      <c r="S26">
        <v>0.96899999999999997</v>
      </c>
    </row>
    <row r="27" spans="1:19">
      <c r="A27" s="1">
        <v>0.55400000000000005</v>
      </c>
      <c r="B27">
        <v>0.90700000000000003</v>
      </c>
      <c r="C27">
        <v>0.88400000000000001</v>
      </c>
      <c r="D27">
        <v>0.98299999999999998</v>
      </c>
      <c r="F27" s="1">
        <v>0.52700000000000002</v>
      </c>
      <c r="G27">
        <v>0.89100000000000001</v>
      </c>
      <c r="H27">
        <v>0.87</v>
      </c>
      <c r="I27">
        <v>0.97599999999999998</v>
      </c>
      <c r="K27" s="1">
        <v>0.54600000000000004</v>
      </c>
      <c r="L27">
        <v>0.89700000000000002</v>
      </c>
      <c r="M27">
        <v>0.88300000000000001</v>
      </c>
      <c r="N27">
        <v>0.96499999999999997</v>
      </c>
      <c r="P27" s="1">
        <v>0.57399999999999995</v>
      </c>
      <c r="Q27">
        <v>0.91</v>
      </c>
      <c r="R27">
        <v>0.91300000000000003</v>
      </c>
      <c r="S27">
        <v>0.96899999999999997</v>
      </c>
    </row>
    <row r="28" spans="1:19">
      <c r="A28" s="1">
        <v>0.55400000000000005</v>
      </c>
      <c r="B28">
        <v>0.90300000000000002</v>
      </c>
      <c r="C28">
        <v>0.88900000000000001</v>
      </c>
      <c r="D28">
        <v>0.97799999999999998</v>
      </c>
      <c r="F28" s="1">
        <v>0.52700000000000002</v>
      </c>
      <c r="G28">
        <v>0.88900000000000001</v>
      </c>
      <c r="H28">
        <v>0.86399999999999999</v>
      </c>
      <c r="I28">
        <v>0.97499999999999998</v>
      </c>
      <c r="K28" s="1">
        <v>0.54600000000000004</v>
      </c>
      <c r="L28">
        <v>0.89300000000000002</v>
      </c>
      <c r="M28">
        <v>0.88200000000000001</v>
      </c>
      <c r="N28">
        <v>0.96499999999999997</v>
      </c>
      <c r="P28" s="1">
        <v>0.57399999999999995</v>
      </c>
      <c r="Q28">
        <v>0.90800000000000003</v>
      </c>
      <c r="R28">
        <v>0.91300000000000003</v>
      </c>
      <c r="S28">
        <v>0.97</v>
      </c>
    </row>
    <row r="29" spans="1:19">
      <c r="A29" s="1">
        <v>0.55400000000000005</v>
      </c>
      <c r="B29">
        <v>0.90800000000000003</v>
      </c>
      <c r="C29">
        <v>0.89300000000000002</v>
      </c>
      <c r="D29">
        <v>0.98099999999999998</v>
      </c>
      <c r="F29" s="1">
        <v>0.52700000000000002</v>
      </c>
      <c r="G29">
        <v>0.89100000000000001</v>
      </c>
      <c r="H29">
        <v>0.873</v>
      </c>
      <c r="I29">
        <v>0.97699999999999998</v>
      </c>
      <c r="K29" s="1">
        <v>0.54600000000000004</v>
      </c>
      <c r="L29">
        <v>0.9</v>
      </c>
      <c r="M29">
        <v>0.88500000000000001</v>
      </c>
      <c r="N29">
        <v>0.96899999999999997</v>
      </c>
      <c r="P29" s="1">
        <v>0.57399999999999995</v>
      </c>
      <c r="Q29">
        <v>0.91200000000000003</v>
      </c>
      <c r="R29">
        <v>0.91200000000000003</v>
      </c>
      <c r="S29">
        <v>0.96899999999999997</v>
      </c>
    </row>
    <row r="30" spans="1:19">
      <c r="A30" s="1">
        <v>0.55400000000000005</v>
      </c>
      <c r="B30">
        <v>0.90600000000000003</v>
      </c>
      <c r="C30">
        <v>0.89200000000000002</v>
      </c>
      <c r="D30">
        <v>0.97799999999999998</v>
      </c>
      <c r="F30" s="1">
        <v>0.52700000000000002</v>
      </c>
      <c r="G30">
        <v>0.88900000000000001</v>
      </c>
      <c r="H30">
        <v>0.871</v>
      </c>
      <c r="I30">
        <v>0.97499999999999998</v>
      </c>
      <c r="K30" s="1">
        <v>0.54600000000000004</v>
      </c>
      <c r="L30">
        <v>0.90100000000000002</v>
      </c>
      <c r="M30">
        <v>0.88600000000000001</v>
      </c>
      <c r="N30">
        <v>0.97</v>
      </c>
      <c r="P30" s="1">
        <v>0.57399999999999995</v>
      </c>
      <c r="Q30">
        <v>0.91100000000000003</v>
      </c>
      <c r="R30">
        <v>0.91400000000000003</v>
      </c>
      <c r="S30">
        <v>0.96899999999999997</v>
      </c>
    </row>
    <row r="31" spans="1:19">
      <c r="A31" s="1">
        <v>0.55400000000000005</v>
      </c>
      <c r="B31">
        <v>0.90700000000000003</v>
      </c>
      <c r="C31">
        <v>0.89400000000000002</v>
      </c>
      <c r="D31">
        <v>0.98099999999999998</v>
      </c>
      <c r="F31" s="1">
        <v>0.52700000000000002</v>
      </c>
      <c r="G31">
        <v>0.89</v>
      </c>
      <c r="H31">
        <v>0.872</v>
      </c>
      <c r="I31">
        <v>0.97799999999999998</v>
      </c>
      <c r="K31" s="1">
        <v>0.54600000000000004</v>
      </c>
      <c r="L31">
        <v>0.89800000000000002</v>
      </c>
      <c r="M31">
        <v>0.88</v>
      </c>
      <c r="N31">
        <v>0.96699999999999997</v>
      </c>
      <c r="P31" s="1">
        <v>0.57399999999999995</v>
      </c>
      <c r="Q31">
        <v>0.90700000000000003</v>
      </c>
      <c r="R31">
        <v>0.91300000000000003</v>
      </c>
      <c r="S31">
        <v>0.97</v>
      </c>
    </row>
    <row r="32" spans="1:19">
      <c r="A32" s="1">
        <v>0.59399999999999997</v>
      </c>
      <c r="B32">
        <v>0.92200000000000004</v>
      </c>
      <c r="C32">
        <v>0.90800000000000003</v>
      </c>
      <c r="D32">
        <v>0.98299999999999998</v>
      </c>
      <c r="F32" s="1">
        <v>0.55000000000000004</v>
      </c>
      <c r="G32">
        <v>0.90200000000000002</v>
      </c>
      <c r="H32">
        <v>0.90200000000000002</v>
      </c>
      <c r="I32">
        <v>0.97499999999999998</v>
      </c>
      <c r="K32" s="1">
        <v>0.58599999999999997</v>
      </c>
      <c r="L32">
        <v>0.91300000000000003</v>
      </c>
      <c r="M32">
        <v>0.876</v>
      </c>
      <c r="N32">
        <v>0.97499999999999998</v>
      </c>
      <c r="P32" s="1">
        <v>0.58099999999999996</v>
      </c>
      <c r="Q32">
        <v>0.91400000000000003</v>
      </c>
      <c r="R32">
        <v>0.89900000000000002</v>
      </c>
      <c r="S32">
        <v>0.97199999999999998</v>
      </c>
    </row>
    <row r="33" spans="1:19">
      <c r="A33" s="1">
        <v>0.59399999999999997</v>
      </c>
      <c r="B33">
        <v>0.91900000000000004</v>
      </c>
      <c r="C33">
        <v>0.90500000000000003</v>
      </c>
      <c r="D33">
        <v>0.98199999999999998</v>
      </c>
      <c r="F33" s="1">
        <v>0.55000000000000004</v>
      </c>
      <c r="G33">
        <v>0.90500000000000003</v>
      </c>
      <c r="H33">
        <v>0.90100000000000002</v>
      </c>
      <c r="I33">
        <v>0.97</v>
      </c>
      <c r="K33" s="1">
        <v>0.58599999999999997</v>
      </c>
      <c r="L33">
        <v>0.91400000000000003</v>
      </c>
      <c r="M33">
        <v>0.876</v>
      </c>
      <c r="N33">
        <v>0.97699999999999998</v>
      </c>
      <c r="P33" s="1">
        <v>0.58099999999999996</v>
      </c>
      <c r="Q33">
        <v>0.91600000000000004</v>
      </c>
      <c r="R33">
        <v>0.89700000000000002</v>
      </c>
      <c r="S33">
        <v>0.97199999999999998</v>
      </c>
    </row>
    <row r="34" spans="1:19">
      <c r="A34" s="1">
        <v>0.59399999999999997</v>
      </c>
      <c r="B34">
        <v>0.91300000000000003</v>
      </c>
      <c r="C34">
        <v>0.9</v>
      </c>
      <c r="D34">
        <v>0.98299999999999998</v>
      </c>
      <c r="F34" s="1">
        <v>0.55000000000000004</v>
      </c>
      <c r="G34">
        <v>0.90500000000000003</v>
      </c>
      <c r="H34">
        <v>0.89800000000000002</v>
      </c>
      <c r="I34">
        <v>0.97</v>
      </c>
      <c r="K34" s="1">
        <v>0.58599999999999997</v>
      </c>
      <c r="L34">
        <v>0.91900000000000004</v>
      </c>
      <c r="M34">
        <v>0.876</v>
      </c>
      <c r="N34">
        <v>0.97699999999999998</v>
      </c>
      <c r="P34" s="1">
        <v>0.58099999999999996</v>
      </c>
      <c r="Q34">
        <v>0.91100000000000003</v>
      </c>
      <c r="R34">
        <v>0.89300000000000002</v>
      </c>
      <c r="S34">
        <v>0.97199999999999998</v>
      </c>
    </row>
    <row r="35" spans="1:19">
      <c r="A35" s="1">
        <v>0.59399999999999997</v>
      </c>
      <c r="B35">
        <v>0.92200000000000004</v>
      </c>
      <c r="C35">
        <v>0.9</v>
      </c>
      <c r="D35">
        <v>0.98299999999999998</v>
      </c>
      <c r="F35" s="1">
        <v>0.55000000000000004</v>
      </c>
      <c r="G35">
        <v>0.90100000000000002</v>
      </c>
      <c r="H35">
        <v>0.89800000000000002</v>
      </c>
      <c r="I35">
        <v>0.96899999999999997</v>
      </c>
      <c r="K35" s="1">
        <v>0.58599999999999997</v>
      </c>
      <c r="L35">
        <v>0.91400000000000003</v>
      </c>
      <c r="M35">
        <v>0.879</v>
      </c>
      <c r="N35">
        <v>0.97499999999999998</v>
      </c>
      <c r="P35" s="1">
        <v>0.58099999999999996</v>
      </c>
      <c r="Q35">
        <v>0.91400000000000003</v>
      </c>
      <c r="R35">
        <v>0.89800000000000002</v>
      </c>
      <c r="S35">
        <v>0.97399999999999998</v>
      </c>
    </row>
    <row r="36" spans="1:19">
      <c r="A36" s="1">
        <v>0.59399999999999997</v>
      </c>
      <c r="B36">
        <v>0.92200000000000004</v>
      </c>
      <c r="C36">
        <v>0.90300000000000002</v>
      </c>
      <c r="D36">
        <v>0.98099999999999998</v>
      </c>
      <c r="F36" s="1">
        <v>0.55000000000000004</v>
      </c>
      <c r="G36">
        <v>0.90500000000000003</v>
      </c>
      <c r="H36">
        <v>0.9</v>
      </c>
      <c r="I36">
        <v>0.97099999999999997</v>
      </c>
      <c r="K36" s="1">
        <v>0.58599999999999997</v>
      </c>
      <c r="L36">
        <v>0.91400000000000003</v>
      </c>
      <c r="M36">
        <v>0.878</v>
      </c>
      <c r="N36">
        <v>0.97499999999999998</v>
      </c>
      <c r="P36" s="1">
        <v>0.58099999999999996</v>
      </c>
      <c r="Q36">
        <v>0.91800000000000004</v>
      </c>
      <c r="R36">
        <v>0.89800000000000002</v>
      </c>
      <c r="S36">
        <v>0.97399999999999998</v>
      </c>
    </row>
    <row r="37" spans="1:19">
      <c r="A37" s="1">
        <v>0.59399999999999997</v>
      </c>
      <c r="B37">
        <v>0.91700000000000004</v>
      </c>
      <c r="C37">
        <v>0.89800000000000002</v>
      </c>
      <c r="D37">
        <v>0.98399999999999999</v>
      </c>
      <c r="F37" s="1">
        <v>0.55000000000000004</v>
      </c>
      <c r="G37">
        <v>0.90400000000000003</v>
      </c>
      <c r="H37">
        <v>0.9</v>
      </c>
      <c r="I37">
        <v>0.97199999999999998</v>
      </c>
      <c r="K37" s="1">
        <v>0.58599999999999997</v>
      </c>
      <c r="L37">
        <v>0.91400000000000003</v>
      </c>
      <c r="M37">
        <v>0.88400000000000001</v>
      </c>
      <c r="N37">
        <v>0.97699999999999998</v>
      </c>
      <c r="P37" s="1">
        <v>0.58099999999999996</v>
      </c>
      <c r="Q37">
        <v>0.91100000000000003</v>
      </c>
      <c r="R37">
        <v>0.89400000000000002</v>
      </c>
      <c r="S37">
        <v>0.97299999999999998</v>
      </c>
    </row>
    <row r="38" spans="1:19">
      <c r="A38" s="1">
        <v>0.59399999999999997</v>
      </c>
      <c r="B38">
        <v>0.92300000000000004</v>
      </c>
      <c r="C38">
        <v>0.90100000000000002</v>
      </c>
      <c r="D38">
        <v>0.98</v>
      </c>
      <c r="F38" s="1">
        <v>0.55000000000000004</v>
      </c>
      <c r="G38">
        <v>0.9</v>
      </c>
      <c r="H38">
        <v>0.89800000000000002</v>
      </c>
      <c r="I38">
        <v>0.97199999999999998</v>
      </c>
      <c r="K38" s="1">
        <v>0.58599999999999997</v>
      </c>
      <c r="L38">
        <v>0.91500000000000004</v>
      </c>
      <c r="M38">
        <v>0.88200000000000001</v>
      </c>
      <c r="N38">
        <v>0.97699999999999998</v>
      </c>
      <c r="P38" s="1">
        <v>0.58099999999999996</v>
      </c>
      <c r="Q38">
        <v>0.91100000000000003</v>
      </c>
      <c r="R38">
        <v>0.89400000000000002</v>
      </c>
      <c r="S38">
        <v>0.97299999999999998</v>
      </c>
    </row>
    <row r="39" spans="1:19">
      <c r="A39" s="1">
        <v>0.59399999999999997</v>
      </c>
      <c r="B39">
        <v>0.92300000000000004</v>
      </c>
      <c r="C39">
        <v>0.90500000000000003</v>
      </c>
      <c r="D39">
        <v>0.98399999999999999</v>
      </c>
      <c r="F39" s="1">
        <v>0.55000000000000004</v>
      </c>
      <c r="G39">
        <v>0.89900000000000002</v>
      </c>
      <c r="H39">
        <v>0.89500000000000002</v>
      </c>
      <c r="I39">
        <v>0.97</v>
      </c>
      <c r="K39" s="1">
        <v>0.58599999999999997</v>
      </c>
      <c r="L39">
        <v>0.91500000000000004</v>
      </c>
      <c r="M39">
        <v>0.878</v>
      </c>
      <c r="N39">
        <v>0.97699999999999998</v>
      </c>
      <c r="P39" s="1">
        <v>0.58099999999999996</v>
      </c>
      <c r="Q39">
        <v>0.91400000000000003</v>
      </c>
      <c r="R39">
        <v>0.89700000000000002</v>
      </c>
      <c r="S39">
        <v>0.97099999999999997</v>
      </c>
    </row>
    <row r="40" spans="1:19">
      <c r="A40" s="1">
        <v>0.59399999999999997</v>
      </c>
      <c r="B40">
        <v>0.92200000000000004</v>
      </c>
      <c r="C40">
        <v>0.90700000000000003</v>
      </c>
      <c r="D40">
        <v>0.98399999999999999</v>
      </c>
      <c r="F40" s="1">
        <v>0.55000000000000004</v>
      </c>
      <c r="G40">
        <v>0.90400000000000003</v>
      </c>
      <c r="H40">
        <v>0.90400000000000003</v>
      </c>
      <c r="I40">
        <v>0.97199999999999998</v>
      </c>
      <c r="K40" s="1">
        <v>0.58599999999999997</v>
      </c>
      <c r="L40">
        <v>0.91800000000000004</v>
      </c>
      <c r="M40">
        <v>0.88300000000000001</v>
      </c>
      <c r="N40">
        <v>0.97799999999999998</v>
      </c>
      <c r="P40" s="1">
        <v>0.58099999999999996</v>
      </c>
      <c r="Q40">
        <v>0.91200000000000003</v>
      </c>
      <c r="R40">
        <v>0.89300000000000002</v>
      </c>
      <c r="S40">
        <v>0.97099999999999997</v>
      </c>
    </row>
    <row r="41" spans="1:19">
      <c r="A41" s="1">
        <v>0.59399999999999997</v>
      </c>
      <c r="B41">
        <v>0.92200000000000004</v>
      </c>
      <c r="C41">
        <v>0.90300000000000002</v>
      </c>
      <c r="D41">
        <v>0.98199999999999998</v>
      </c>
      <c r="F41" s="1">
        <v>0.55000000000000004</v>
      </c>
      <c r="G41">
        <v>0.90200000000000002</v>
      </c>
      <c r="H41">
        <v>0.89700000000000002</v>
      </c>
      <c r="I41">
        <v>0.97</v>
      </c>
      <c r="K41" s="1">
        <v>0.58599999999999997</v>
      </c>
      <c r="L41">
        <v>0.91500000000000004</v>
      </c>
      <c r="M41">
        <v>0.88200000000000001</v>
      </c>
      <c r="N41">
        <v>0.97799999999999998</v>
      </c>
      <c r="P41" s="1">
        <v>0.58099999999999996</v>
      </c>
      <c r="Q41">
        <v>0.91600000000000004</v>
      </c>
      <c r="R41">
        <v>0.89700000000000002</v>
      </c>
      <c r="S41">
        <v>0.97599999999999998</v>
      </c>
    </row>
    <row r="42" spans="1:19">
      <c r="A42" s="1">
        <v>0.628</v>
      </c>
      <c r="B42">
        <v>0.93799999999999994</v>
      </c>
      <c r="C42">
        <v>0.90600000000000003</v>
      </c>
      <c r="D42">
        <v>0.98599999999999999</v>
      </c>
      <c r="F42" s="1">
        <v>0.64100000000000001</v>
      </c>
      <c r="G42">
        <v>0.93899999999999995</v>
      </c>
      <c r="H42">
        <v>0.90600000000000003</v>
      </c>
      <c r="I42">
        <v>0.98499999999999999</v>
      </c>
      <c r="K42" s="1">
        <v>0.61599999999999999</v>
      </c>
      <c r="L42">
        <v>0.92600000000000005</v>
      </c>
      <c r="M42">
        <v>0.88500000000000001</v>
      </c>
      <c r="N42">
        <v>0.97799999999999998</v>
      </c>
      <c r="P42" s="1">
        <v>0.63</v>
      </c>
      <c r="Q42">
        <v>0.92400000000000004</v>
      </c>
      <c r="R42">
        <v>0.91400000000000003</v>
      </c>
      <c r="S42">
        <v>0.97899999999999998</v>
      </c>
    </row>
    <row r="43" spans="1:19">
      <c r="A43" s="1">
        <v>0.628</v>
      </c>
      <c r="B43">
        <v>0.93500000000000005</v>
      </c>
      <c r="C43">
        <v>0.90200000000000002</v>
      </c>
      <c r="D43">
        <v>0.98599999999999999</v>
      </c>
      <c r="F43" s="1">
        <v>0.64100000000000001</v>
      </c>
      <c r="G43">
        <v>0.93799999999999994</v>
      </c>
      <c r="H43">
        <v>0.90700000000000003</v>
      </c>
      <c r="I43">
        <v>0.98399999999999999</v>
      </c>
      <c r="K43" s="1">
        <v>0.61599999999999999</v>
      </c>
      <c r="L43">
        <v>0.92300000000000004</v>
      </c>
      <c r="M43">
        <v>0.88200000000000001</v>
      </c>
      <c r="N43">
        <v>0.97599999999999998</v>
      </c>
      <c r="P43" s="1">
        <v>0.63</v>
      </c>
      <c r="Q43">
        <v>0.92200000000000004</v>
      </c>
      <c r="R43">
        <v>0.91200000000000003</v>
      </c>
      <c r="S43">
        <v>0.97899999999999998</v>
      </c>
    </row>
    <row r="44" spans="1:19">
      <c r="A44" s="1">
        <v>0.628</v>
      </c>
      <c r="B44">
        <v>0.93300000000000005</v>
      </c>
      <c r="C44">
        <v>0.90400000000000003</v>
      </c>
      <c r="D44">
        <v>0.98699999999999999</v>
      </c>
      <c r="F44" s="1">
        <v>0.64100000000000001</v>
      </c>
      <c r="G44">
        <v>0.93700000000000006</v>
      </c>
      <c r="H44">
        <v>0.90700000000000003</v>
      </c>
      <c r="I44">
        <v>0.98399999999999999</v>
      </c>
      <c r="K44" s="1">
        <v>0.61599999999999999</v>
      </c>
      <c r="L44">
        <v>0.92300000000000004</v>
      </c>
      <c r="M44">
        <v>0.88900000000000001</v>
      </c>
      <c r="N44">
        <v>0.97499999999999998</v>
      </c>
      <c r="P44" s="1">
        <v>0.63</v>
      </c>
      <c r="Q44">
        <v>0.92200000000000004</v>
      </c>
      <c r="R44">
        <v>0.91500000000000004</v>
      </c>
      <c r="S44">
        <v>0.97899999999999998</v>
      </c>
    </row>
    <row r="45" spans="1:19">
      <c r="A45" s="1">
        <v>0.628</v>
      </c>
      <c r="B45">
        <v>0.93200000000000005</v>
      </c>
      <c r="C45">
        <v>0.90700000000000003</v>
      </c>
      <c r="D45">
        <v>0.98799999999999999</v>
      </c>
      <c r="F45" s="1">
        <v>0.64100000000000001</v>
      </c>
      <c r="G45">
        <v>0.93300000000000005</v>
      </c>
      <c r="H45">
        <v>0.90200000000000002</v>
      </c>
      <c r="I45">
        <v>0.98299999999999998</v>
      </c>
      <c r="K45" s="1">
        <v>0.61599999999999999</v>
      </c>
      <c r="L45">
        <v>0.92700000000000005</v>
      </c>
      <c r="M45">
        <v>0.88600000000000001</v>
      </c>
      <c r="N45">
        <v>0.97599999999999998</v>
      </c>
      <c r="P45" s="1">
        <v>0.63</v>
      </c>
      <c r="Q45">
        <v>0.92400000000000004</v>
      </c>
      <c r="R45">
        <v>0.91900000000000004</v>
      </c>
      <c r="S45">
        <v>0.98099999999999998</v>
      </c>
    </row>
    <row r="46" spans="1:19">
      <c r="A46" s="1">
        <v>0.628</v>
      </c>
      <c r="B46">
        <v>0.93600000000000005</v>
      </c>
      <c r="C46">
        <v>0.90600000000000003</v>
      </c>
      <c r="D46">
        <v>0.98799999999999999</v>
      </c>
      <c r="F46" s="1">
        <v>0.64100000000000001</v>
      </c>
      <c r="G46">
        <v>0.93700000000000006</v>
      </c>
      <c r="H46">
        <v>0.90900000000000003</v>
      </c>
      <c r="I46">
        <v>0.98399999999999999</v>
      </c>
      <c r="K46" s="1">
        <v>0.61599999999999999</v>
      </c>
      <c r="L46">
        <v>0.92700000000000005</v>
      </c>
      <c r="M46">
        <v>0.88600000000000001</v>
      </c>
      <c r="N46">
        <v>0.97499999999999998</v>
      </c>
      <c r="P46" s="1">
        <v>0.63</v>
      </c>
      <c r="Q46">
        <v>0.92200000000000004</v>
      </c>
      <c r="R46">
        <v>0.91400000000000003</v>
      </c>
      <c r="S46">
        <v>0.97799999999999998</v>
      </c>
    </row>
    <row r="47" spans="1:19">
      <c r="A47" s="1">
        <v>0.628</v>
      </c>
      <c r="B47">
        <v>0.93300000000000005</v>
      </c>
      <c r="C47">
        <v>0.90300000000000002</v>
      </c>
      <c r="D47">
        <v>0.98599999999999999</v>
      </c>
      <c r="F47" s="1">
        <v>0.64100000000000001</v>
      </c>
      <c r="G47">
        <v>0.93799999999999994</v>
      </c>
      <c r="H47">
        <v>0.90600000000000003</v>
      </c>
      <c r="I47">
        <v>0.98399999999999999</v>
      </c>
      <c r="K47" s="1">
        <v>0.61599999999999999</v>
      </c>
      <c r="L47">
        <v>0.92900000000000005</v>
      </c>
      <c r="M47">
        <v>0.88900000000000001</v>
      </c>
      <c r="N47">
        <v>0.97899999999999998</v>
      </c>
      <c r="P47" s="1">
        <v>0.63</v>
      </c>
      <c r="Q47">
        <v>0.92400000000000004</v>
      </c>
      <c r="R47">
        <v>0.91600000000000004</v>
      </c>
      <c r="S47">
        <v>0.98</v>
      </c>
    </row>
    <row r="48" spans="1:19">
      <c r="A48" s="1">
        <v>0.628</v>
      </c>
      <c r="B48">
        <v>0.93600000000000005</v>
      </c>
      <c r="C48">
        <v>0.90300000000000002</v>
      </c>
      <c r="D48">
        <v>0.98699999999999999</v>
      </c>
      <c r="F48" s="1">
        <v>0.64100000000000001</v>
      </c>
      <c r="G48">
        <v>0.93799999999999994</v>
      </c>
      <c r="H48">
        <v>0.90200000000000002</v>
      </c>
      <c r="I48">
        <v>0.98399999999999999</v>
      </c>
      <c r="K48" s="1">
        <v>0.61599999999999999</v>
      </c>
      <c r="L48">
        <v>0.92300000000000004</v>
      </c>
      <c r="M48">
        <v>0.88300000000000001</v>
      </c>
      <c r="N48">
        <v>0.97599999999999998</v>
      </c>
      <c r="P48" s="1">
        <v>0.63</v>
      </c>
      <c r="Q48">
        <v>0.92200000000000004</v>
      </c>
      <c r="R48">
        <v>0.91700000000000004</v>
      </c>
      <c r="S48">
        <v>0.97799999999999998</v>
      </c>
    </row>
    <row r="49" spans="1:19">
      <c r="A49" s="1">
        <v>0.628</v>
      </c>
      <c r="B49">
        <v>0.93700000000000006</v>
      </c>
      <c r="C49">
        <v>0.90800000000000003</v>
      </c>
      <c r="D49">
        <v>0.98799999999999999</v>
      </c>
      <c r="F49" s="1">
        <v>0.64100000000000001</v>
      </c>
      <c r="G49">
        <v>0.93700000000000006</v>
      </c>
      <c r="H49">
        <v>0.90500000000000003</v>
      </c>
      <c r="I49">
        <v>0.98499999999999999</v>
      </c>
      <c r="K49" s="1">
        <v>0.61599999999999999</v>
      </c>
      <c r="L49">
        <v>0.92800000000000005</v>
      </c>
      <c r="M49">
        <v>0.89</v>
      </c>
      <c r="N49">
        <v>0.97699999999999998</v>
      </c>
      <c r="P49" s="1">
        <v>0.63</v>
      </c>
      <c r="Q49">
        <v>0.92100000000000004</v>
      </c>
      <c r="R49">
        <v>0.91500000000000004</v>
      </c>
      <c r="S49">
        <v>0.97899999999999998</v>
      </c>
    </row>
    <row r="50" spans="1:19">
      <c r="A50" s="1">
        <v>0.628</v>
      </c>
      <c r="B50">
        <v>0.93700000000000006</v>
      </c>
      <c r="C50">
        <v>0.90500000000000003</v>
      </c>
      <c r="D50">
        <v>0.98699999999999999</v>
      </c>
      <c r="F50" s="1">
        <v>0.64100000000000001</v>
      </c>
      <c r="G50">
        <v>0.93400000000000005</v>
      </c>
      <c r="H50">
        <v>0.90500000000000003</v>
      </c>
      <c r="I50">
        <v>0.98299999999999998</v>
      </c>
      <c r="K50" s="1">
        <v>0.61599999999999999</v>
      </c>
      <c r="L50">
        <v>0.92800000000000005</v>
      </c>
      <c r="M50">
        <v>0.88600000000000001</v>
      </c>
      <c r="N50">
        <v>0.97499999999999998</v>
      </c>
      <c r="P50" s="1">
        <v>0.63</v>
      </c>
      <c r="Q50">
        <v>0.92100000000000004</v>
      </c>
      <c r="R50">
        <v>0.91400000000000003</v>
      </c>
      <c r="S50">
        <v>0.97799999999999998</v>
      </c>
    </row>
    <row r="51" spans="1:19">
      <c r="A51" s="1">
        <v>0.628</v>
      </c>
      <c r="B51">
        <v>0.93700000000000006</v>
      </c>
      <c r="C51">
        <v>0.90600000000000003</v>
      </c>
      <c r="D51">
        <v>0.98699999999999999</v>
      </c>
      <c r="F51" s="1">
        <v>0.64100000000000001</v>
      </c>
      <c r="G51">
        <v>0.93600000000000005</v>
      </c>
      <c r="H51">
        <v>0.90600000000000003</v>
      </c>
      <c r="I51">
        <v>0.98399999999999999</v>
      </c>
      <c r="K51" s="1">
        <v>0.61599999999999999</v>
      </c>
      <c r="L51">
        <v>0.92600000000000005</v>
      </c>
      <c r="M51">
        <v>0.89</v>
      </c>
      <c r="N51">
        <v>0.97799999999999998</v>
      </c>
      <c r="P51" s="1">
        <v>0.63</v>
      </c>
      <c r="Q51">
        <v>0.92600000000000005</v>
      </c>
      <c r="R51">
        <v>0.91700000000000004</v>
      </c>
      <c r="S51">
        <v>0.97799999999999998</v>
      </c>
    </row>
    <row r="52" spans="1:19" ht="19">
      <c r="A52" s="4">
        <v>0.68100000000000005</v>
      </c>
      <c r="B52">
        <v>0.96</v>
      </c>
      <c r="C52">
        <v>0.94099999999999995</v>
      </c>
      <c r="D52">
        <v>0.99</v>
      </c>
      <c r="F52" s="1">
        <v>0.64600000000000002</v>
      </c>
      <c r="G52">
        <v>0.94199999999999995</v>
      </c>
      <c r="H52">
        <v>0.91900000000000004</v>
      </c>
      <c r="I52">
        <v>0.98499999999999999</v>
      </c>
      <c r="K52" s="1">
        <v>0.67200000000000004</v>
      </c>
      <c r="L52">
        <v>0.93799999999999994</v>
      </c>
      <c r="M52">
        <v>0.93</v>
      </c>
      <c r="N52">
        <v>0.98299999999999998</v>
      </c>
      <c r="P52" s="1">
        <v>0.63700000000000001</v>
      </c>
      <c r="Q52">
        <v>0.93200000000000005</v>
      </c>
      <c r="R52">
        <v>0.91800000000000004</v>
      </c>
      <c r="S52">
        <v>0.98</v>
      </c>
    </row>
    <row r="53" spans="1:19" ht="19">
      <c r="A53" s="4">
        <v>0.68100000000000005</v>
      </c>
      <c r="B53">
        <v>0.96099999999999997</v>
      </c>
      <c r="C53">
        <v>0.94</v>
      </c>
      <c r="D53">
        <v>0.98899999999999999</v>
      </c>
      <c r="F53" s="1">
        <v>0.64600000000000002</v>
      </c>
      <c r="G53">
        <v>0.94699999999999995</v>
      </c>
      <c r="H53">
        <v>0.92500000000000004</v>
      </c>
      <c r="I53">
        <v>0.98599999999999999</v>
      </c>
      <c r="K53" s="1">
        <v>0.67200000000000004</v>
      </c>
      <c r="L53">
        <v>0.93799999999999994</v>
      </c>
      <c r="M53">
        <v>0.93</v>
      </c>
      <c r="N53">
        <v>0.98399999999999999</v>
      </c>
      <c r="P53" s="1">
        <v>0.63700000000000001</v>
      </c>
      <c r="Q53">
        <v>0.92800000000000005</v>
      </c>
      <c r="R53">
        <v>0.91200000000000003</v>
      </c>
      <c r="S53">
        <v>0.97799999999999998</v>
      </c>
    </row>
    <row r="54" spans="1:19" ht="19">
      <c r="A54" s="4">
        <v>0.68100000000000005</v>
      </c>
      <c r="B54">
        <v>0.95899999999999996</v>
      </c>
      <c r="C54">
        <v>0.93799999999999994</v>
      </c>
      <c r="D54">
        <v>0.98899999999999999</v>
      </c>
      <c r="F54" s="1">
        <v>0.64600000000000002</v>
      </c>
      <c r="G54">
        <v>0.94299999999999995</v>
      </c>
      <c r="H54">
        <v>0.92200000000000004</v>
      </c>
      <c r="I54">
        <v>0.98499999999999999</v>
      </c>
      <c r="K54" s="1">
        <v>0.67200000000000004</v>
      </c>
      <c r="L54">
        <v>0.94</v>
      </c>
      <c r="M54">
        <v>0.93100000000000005</v>
      </c>
      <c r="N54">
        <v>0.98299999999999998</v>
      </c>
      <c r="P54" s="1">
        <v>0.63700000000000001</v>
      </c>
      <c r="Q54">
        <v>0.92900000000000005</v>
      </c>
      <c r="R54">
        <v>0.91100000000000003</v>
      </c>
      <c r="S54">
        <v>0.97899999999999998</v>
      </c>
    </row>
    <row r="55" spans="1:19" ht="19">
      <c r="A55" s="4">
        <v>0.68100000000000005</v>
      </c>
      <c r="B55">
        <v>0.95699999999999996</v>
      </c>
      <c r="C55">
        <v>0.93799999999999994</v>
      </c>
      <c r="D55">
        <v>0.98899999999999999</v>
      </c>
      <c r="F55" s="1">
        <v>0.64600000000000002</v>
      </c>
      <c r="G55">
        <v>0.93799999999999994</v>
      </c>
      <c r="H55">
        <v>0.91700000000000004</v>
      </c>
      <c r="I55">
        <v>0.98399999999999999</v>
      </c>
      <c r="K55" s="1">
        <v>0.67200000000000004</v>
      </c>
      <c r="L55">
        <v>0.93700000000000006</v>
      </c>
      <c r="M55">
        <v>0.92900000000000005</v>
      </c>
      <c r="N55">
        <v>0.98299999999999998</v>
      </c>
      <c r="P55" s="1">
        <v>0.63700000000000001</v>
      </c>
      <c r="Q55">
        <v>0.93200000000000005</v>
      </c>
      <c r="R55">
        <v>0.91700000000000004</v>
      </c>
      <c r="S55">
        <v>0.98</v>
      </c>
    </row>
    <row r="56" spans="1:19" ht="19">
      <c r="A56" s="4">
        <v>0.68100000000000005</v>
      </c>
      <c r="B56">
        <v>0.95799999999999996</v>
      </c>
      <c r="C56">
        <v>0.94099999999999995</v>
      </c>
      <c r="D56">
        <v>0.98899999999999999</v>
      </c>
      <c r="F56" s="1">
        <v>0.64600000000000002</v>
      </c>
      <c r="G56">
        <v>0.94299999999999995</v>
      </c>
      <c r="H56">
        <v>0.92</v>
      </c>
      <c r="I56">
        <v>0.98499999999999999</v>
      </c>
      <c r="K56" s="1">
        <v>0.67200000000000004</v>
      </c>
      <c r="L56">
        <v>0.94</v>
      </c>
      <c r="M56">
        <v>0.92800000000000005</v>
      </c>
      <c r="N56">
        <v>0.98599999999999999</v>
      </c>
      <c r="P56" s="1">
        <v>0.63700000000000001</v>
      </c>
      <c r="Q56">
        <v>0.93200000000000005</v>
      </c>
      <c r="R56">
        <v>0.91600000000000004</v>
      </c>
      <c r="S56">
        <v>0.98</v>
      </c>
    </row>
    <row r="57" spans="1:19" ht="19">
      <c r="A57" s="4">
        <v>0.68100000000000005</v>
      </c>
      <c r="B57">
        <v>0.95499999999999996</v>
      </c>
      <c r="C57">
        <v>0.94</v>
      </c>
      <c r="D57">
        <v>0.98899999999999999</v>
      </c>
      <c r="F57" s="1">
        <v>0.64600000000000002</v>
      </c>
      <c r="G57">
        <v>0.94099999999999995</v>
      </c>
      <c r="H57">
        <v>0.91900000000000004</v>
      </c>
      <c r="I57">
        <v>0.98399999999999999</v>
      </c>
      <c r="K57" s="1">
        <v>0.67200000000000004</v>
      </c>
      <c r="L57">
        <v>0.94</v>
      </c>
      <c r="M57">
        <v>0.93300000000000005</v>
      </c>
      <c r="N57">
        <v>0.98499999999999999</v>
      </c>
      <c r="P57" s="1">
        <v>0.63700000000000001</v>
      </c>
      <c r="Q57">
        <v>0.93100000000000005</v>
      </c>
      <c r="R57">
        <v>0.91300000000000003</v>
      </c>
      <c r="S57">
        <v>0.98</v>
      </c>
    </row>
    <row r="58" spans="1:19" ht="19">
      <c r="A58" s="4">
        <v>0.68100000000000005</v>
      </c>
      <c r="B58">
        <v>0.96</v>
      </c>
      <c r="C58">
        <v>0.94099999999999995</v>
      </c>
      <c r="D58">
        <v>0.98899999999999999</v>
      </c>
      <c r="F58" s="1">
        <v>0.64600000000000002</v>
      </c>
      <c r="G58">
        <v>0.94199999999999995</v>
      </c>
      <c r="H58">
        <v>0.91800000000000004</v>
      </c>
      <c r="I58">
        <v>0.98399999999999999</v>
      </c>
      <c r="K58" s="1">
        <v>0.67200000000000004</v>
      </c>
      <c r="L58">
        <v>0.94</v>
      </c>
      <c r="M58">
        <v>0.92900000000000005</v>
      </c>
      <c r="N58">
        <v>0.98499999999999999</v>
      </c>
      <c r="P58" s="1">
        <v>0.63700000000000001</v>
      </c>
      <c r="Q58">
        <v>0.92900000000000005</v>
      </c>
      <c r="R58">
        <v>0.91300000000000003</v>
      </c>
      <c r="S58">
        <v>0.98</v>
      </c>
    </row>
    <row r="59" spans="1:19" ht="19">
      <c r="A59" s="4">
        <v>0.68100000000000005</v>
      </c>
      <c r="B59">
        <v>0.96</v>
      </c>
      <c r="C59">
        <v>0.94299999999999995</v>
      </c>
      <c r="D59">
        <v>0.98899999999999999</v>
      </c>
      <c r="F59" s="1">
        <v>0.64600000000000002</v>
      </c>
      <c r="G59">
        <v>0.94699999999999995</v>
      </c>
      <c r="H59">
        <v>0.92200000000000004</v>
      </c>
      <c r="I59">
        <v>0.98499999999999999</v>
      </c>
      <c r="K59" s="1">
        <v>0.67200000000000004</v>
      </c>
      <c r="L59">
        <v>0.94199999999999995</v>
      </c>
      <c r="M59">
        <v>0.93100000000000005</v>
      </c>
      <c r="N59">
        <v>0.98399999999999999</v>
      </c>
      <c r="P59" s="1">
        <v>0.63700000000000001</v>
      </c>
      <c r="Q59">
        <v>0.93</v>
      </c>
      <c r="R59">
        <v>0.91500000000000004</v>
      </c>
      <c r="S59">
        <v>0.98</v>
      </c>
    </row>
    <row r="60" spans="1:19" ht="19">
      <c r="A60" s="4">
        <v>0.68100000000000005</v>
      </c>
      <c r="B60">
        <v>0.96199999999999997</v>
      </c>
      <c r="C60">
        <v>0.94</v>
      </c>
      <c r="D60">
        <v>0.98799999999999999</v>
      </c>
      <c r="F60" s="1">
        <v>0.64600000000000002</v>
      </c>
      <c r="G60">
        <v>0.94299999999999995</v>
      </c>
      <c r="H60">
        <v>0.91800000000000004</v>
      </c>
      <c r="I60">
        <v>0.98599999999999999</v>
      </c>
      <c r="K60" s="1">
        <v>0.67200000000000004</v>
      </c>
      <c r="L60">
        <v>0.94099999999999995</v>
      </c>
      <c r="M60">
        <v>0.93100000000000005</v>
      </c>
      <c r="N60">
        <v>0.98599999999999999</v>
      </c>
      <c r="P60" s="1">
        <v>0.63700000000000001</v>
      </c>
      <c r="Q60">
        <v>0.93200000000000005</v>
      </c>
      <c r="R60">
        <v>0.91600000000000004</v>
      </c>
      <c r="S60">
        <v>0.98</v>
      </c>
    </row>
    <row r="61" spans="1:19" ht="19">
      <c r="A61" s="4">
        <v>0.68100000000000005</v>
      </c>
      <c r="B61">
        <v>0.95799999999999996</v>
      </c>
      <c r="C61">
        <v>0.93899999999999995</v>
      </c>
      <c r="D61">
        <v>0.98899999999999999</v>
      </c>
      <c r="F61" s="1">
        <v>0.64600000000000002</v>
      </c>
      <c r="G61">
        <v>0.94699999999999995</v>
      </c>
      <c r="H61">
        <v>0.92200000000000004</v>
      </c>
      <c r="I61">
        <v>0.98599999999999999</v>
      </c>
      <c r="K61" s="1">
        <v>0.67200000000000004</v>
      </c>
      <c r="L61">
        <v>0.94</v>
      </c>
      <c r="M61">
        <v>0.92900000000000005</v>
      </c>
      <c r="N61">
        <v>0.98499999999999999</v>
      </c>
      <c r="P61" s="1">
        <v>0.63700000000000001</v>
      </c>
      <c r="Q61">
        <v>0.93300000000000005</v>
      </c>
      <c r="R61">
        <v>0.91700000000000004</v>
      </c>
      <c r="S61">
        <v>0.98199999999999998</v>
      </c>
    </row>
    <row r="62" spans="1:19" ht="19">
      <c r="A62" s="4">
        <v>0.72599999999999998</v>
      </c>
      <c r="B62">
        <v>0.96899999999999997</v>
      </c>
      <c r="C62">
        <v>0.89300000000000002</v>
      </c>
      <c r="D62">
        <v>0.99399999999999999</v>
      </c>
      <c r="F62" s="1">
        <v>0.69299999999999995</v>
      </c>
      <c r="G62">
        <v>0.95499999999999996</v>
      </c>
      <c r="H62">
        <v>0.90900000000000003</v>
      </c>
      <c r="I62">
        <v>0.99099999999999999</v>
      </c>
      <c r="K62" s="1">
        <v>0.68899999999999995</v>
      </c>
      <c r="L62">
        <v>0.94399999999999995</v>
      </c>
      <c r="M62">
        <v>0.92400000000000004</v>
      </c>
      <c r="N62">
        <v>0.98599999999999999</v>
      </c>
      <c r="P62" s="1">
        <v>0.69899999999999995</v>
      </c>
      <c r="Q62">
        <v>0.94799999999999995</v>
      </c>
      <c r="R62">
        <v>0.91500000000000004</v>
      </c>
      <c r="S62">
        <v>0.98399999999999999</v>
      </c>
    </row>
    <row r="63" spans="1:19" ht="19">
      <c r="A63" s="4">
        <v>0.72599999999999998</v>
      </c>
      <c r="B63">
        <v>0.97</v>
      </c>
      <c r="C63">
        <v>0.89100000000000001</v>
      </c>
      <c r="D63">
        <v>0.99399999999999999</v>
      </c>
      <c r="F63" s="1">
        <v>0.69299999999999995</v>
      </c>
      <c r="G63">
        <v>0.95499999999999996</v>
      </c>
      <c r="H63">
        <v>0.91300000000000003</v>
      </c>
      <c r="I63">
        <v>0.99</v>
      </c>
      <c r="K63" s="1">
        <v>0.68899999999999995</v>
      </c>
      <c r="L63">
        <v>0.94</v>
      </c>
      <c r="M63">
        <v>0.92200000000000004</v>
      </c>
      <c r="N63">
        <v>0.98399999999999999</v>
      </c>
      <c r="P63" s="1">
        <v>0.69899999999999995</v>
      </c>
      <c r="Q63">
        <v>0.95199999999999996</v>
      </c>
      <c r="R63">
        <v>0.92</v>
      </c>
      <c r="S63">
        <v>0.98599999999999999</v>
      </c>
    </row>
    <row r="64" spans="1:19" ht="19">
      <c r="A64" s="4">
        <v>0.72599999999999998</v>
      </c>
      <c r="B64">
        <v>0.97099999999999997</v>
      </c>
      <c r="C64">
        <v>0.88700000000000001</v>
      </c>
      <c r="D64">
        <v>0.99299999999999999</v>
      </c>
      <c r="F64" s="1">
        <v>0.69299999999999995</v>
      </c>
      <c r="G64">
        <v>0.95499999999999996</v>
      </c>
      <c r="H64">
        <v>0.90900000000000003</v>
      </c>
      <c r="I64">
        <v>0.99099999999999999</v>
      </c>
      <c r="K64" s="1">
        <v>0.68899999999999995</v>
      </c>
      <c r="L64">
        <v>0.94699999999999995</v>
      </c>
      <c r="M64">
        <v>0.92600000000000005</v>
      </c>
      <c r="N64">
        <v>0.98599999999999999</v>
      </c>
      <c r="P64" s="1">
        <v>0.69899999999999995</v>
      </c>
      <c r="Q64">
        <v>0.95</v>
      </c>
      <c r="R64">
        <v>0.91600000000000004</v>
      </c>
      <c r="S64">
        <v>0.98599999999999999</v>
      </c>
    </row>
    <row r="65" spans="1:19" ht="19">
      <c r="A65" s="4">
        <v>0.72599999999999998</v>
      </c>
      <c r="B65">
        <v>0.96899999999999997</v>
      </c>
      <c r="C65">
        <v>0.89200000000000002</v>
      </c>
      <c r="D65">
        <v>0.99399999999999999</v>
      </c>
      <c r="F65" s="1">
        <v>0.69299999999999995</v>
      </c>
      <c r="G65">
        <v>0.95399999999999996</v>
      </c>
      <c r="H65">
        <v>0.90800000000000003</v>
      </c>
      <c r="I65">
        <v>0.99</v>
      </c>
      <c r="K65" s="1">
        <v>0.68899999999999995</v>
      </c>
      <c r="L65">
        <v>0.94399999999999995</v>
      </c>
      <c r="M65">
        <v>0.92400000000000004</v>
      </c>
      <c r="N65">
        <v>0.98799999999999999</v>
      </c>
      <c r="P65" s="1">
        <v>0.69899999999999995</v>
      </c>
      <c r="Q65">
        <v>0.95099999999999996</v>
      </c>
      <c r="R65">
        <v>0.91600000000000004</v>
      </c>
      <c r="S65">
        <v>0.98499999999999999</v>
      </c>
    </row>
    <row r="66" spans="1:19" ht="19">
      <c r="A66" s="4">
        <v>0.72599999999999998</v>
      </c>
      <c r="B66">
        <v>0.97</v>
      </c>
      <c r="C66">
        <v>0.89400000000000002</v>
      </c>
      <c r="D66">
        <v>0.99399999999999999</v>
      </c>
      <c r="F66" s="1">
        <v>0.69299999999999995</v>
      </c>
      <c r="G66">
        <v>0.95799999999999996</v>
      </c>
      <c r="H66">
        <v>0.91400000000000003</v>
      </c>
      <c r="I66">
        <v>0.99</v>
      </c>
      <c r="K66" s="1">
        <v>0.68899999999999995</v>
      </c>
      <c r="L66">
        <v>0.94499999999999995</v>
      </c>
      <c r="M66">
        <v>0.92800000000000005</v>
      </c>
      <c r="N66">
        <v>0.98599999999999999</v>
      </c>
      <c r="P66" s="1">
        <v>0.69899999999999995</v>
      </c>
      <c r="Q66">
        <v>0.94899999999999995</v>
      </c>
      <c r="R66">
        <v>0.91500000000000004</v>
      </c>
      <c r="S66">
        <v>0.98499999999999999</v>
      </c>
    </row>
    <row r="67" spans="1:19" ht="19">
      <c r="A67" s="4">
        <v>0.72599999999999998</v>
      </c>
      <c r="B67">
        <v>0.96799999999999997</v>
      </c>
      <c r="C67">
        <v>0.88700000000000001</v>
      </c>
      <c r="D67">
        <v>0.995</v>
      </c>
      <c r="F67" s="1">
        <v>0.69299999999999995</v>
      </c>
      <c r="G67">
        <v>0.95299999999999996</v>
      </c>
      <c r="H67">
        <v>0.90900000000000003</v>
      </c>
      <c r="I67">
        <v>0.98899999999999999</v>
      </c>
      <c r="K67" s="1">
        <v>0.68899999999999995</v>
      </c>
      <c r="L67">
        <v>0.94299999999999995</v>
      </c>
      <c r="M67">
        <v>0.92300000000000004</v>
      </c>
      <c r="N67">
        <v>0.98599999999999999</v>
      </c>
      <c r="P67" s="1">
        <v>0.69899999999999995</v>
      </c>
      <c r="Q67">
        <v>0.94699999999999995</v>
      </c>
      <c r="R67">
        <v>0.91400000000000003</v>
      </c>
      <c r="S67">
        <v>0.98499999999999999</v>
      </c>
    </row>
    <row r="68" spans="1:19" ht="19">
      <c r="A68" s="4">
        <v>0.72599999999999998</v>
      </c>
      <c r="B68">
        <v>0.97</v>
      </c>
      <c r="C68">
        <v>0.89200000000000002</v>
      </c>
      <c r="D68">
        <v>0.99399999999999999</v>
      </c>
      <c r="F68" s="1">
        <v>0.69299999999999995</v>
      </c>
      <c r="G68">
        <v>0.95799999999999996</v>
      </c>
      <c r="H68">
        <v>0.91200000000000003</v>
      </c>
      <c r="I68">
        <v>0.99199999999999999</v>
      </c>
      <c r="K68" s="1">
        <v>0.68899999999999995</v>
      </c>
      <c r="L68">
        <v>0.94399999999999995</v>
      </c>
      <c r="M68">
        <v>0.92800000000000005</v>
      </c>
      <c r="N68">
        <v>0.98399999999999999</v>
      </c>
      <c r="P68" s="1">
        <v>0.69899999999999995</v>
      </c>
      <c r="Q68">
        <v>0.95099999999999996</v>
      </c>
      <c r="R68">
        <v>0.91800000000000004</v>
      </c>
      <c r="S68">
        <v>0.98399999999999999</v>
      </c>
    </row>
    <row r="69" spans="1:19" ht="19">
      <c r="A69" s="4">
        <v>0.72599999999999998</v>
      </c>
      <c r="B69">
        <v>0.97</v>
      </c>
      <c r="C69">
        <v>0.89400000000000002</v>
      </c>
      <c r="D69">
        <v>0.99399999999999999</v>
      </c>
      <c r="F69" s="1">
        <v>0.69299999999999995</v>
      </c>
      <c r="G69">
        <v>0.95299999999999996</v>
      </c>
      <c r="H69">
        <v>0.91200000000000003</v>
      </c>
      <c r="I69">
        <v>0.98899999999999999</v>
      </c>
      <c r="K69" s="1">
        <v>0.68899999999999995</v>
      </c>
      <c r="L69">
        <v>0.94</v>
      </c>
      <c r="M69">
        <v>0.92300000000000004</v>
      </c>
      <c r="N69">
        <v>0.98399999999999999</v>
      </c>
      <c r="P69" s="1">
        <v>0.69899999999999995</v>
      </c>
      <c r="Q69">
        <v>0.95099999999999996</v>
      </c>
      <c r="R69">
        <v>0.91900000000000004</v>
      </c>
      <c r="S69">
        <v>0.98799999999999999</v>
      </c>
    </row>
    <row r="70" spans="1:19" ht="19">
      <c r="A70" s="4">
        <v>0.72599999999999998</v>
      </c>
      <c r="B70">
        <v>0.97</v>
      </c>
      <c r="C70">
        <v>0.89400000000000002</v>
      </c>
      <c r="D70">
        <v>0.99399999999999999</v>
      </c>
      <c r="F70" s="1">
        <v>0.69299999999999995</v>
      </c>
      <c r="G70">
        <v>0.95299999999999996</v>
      </c>
      <c r="H70">
        <v>0.91100000000000003</v>
      </c>
      <c r="I70">
        <v>0.99</v>
      </c>
      <c r="K70" s="1">
        <v>0.68899999999999995</v>
      </c>
      <c r="L70">
        <v>0.94899999999999995</v>
      </c>
      <c r="M70">
        <v>0.93100000000000005</v>
      </c>
      <c r="N70">
        <v>0.98399999999999999</v>
      </c>
      <c r="P70" s="1">
        <v>0.69899999999999995</v>
      </c>
      <c r="Q70">
        <v>0.94899999999999995</v>
      </c>
      <c r="R70">
        <v>0.91300000000000003</v>
      </c>
      <c r="S70">
        <v>0.98499999999999999</v>
      </c>
    </row>
    <row r="71" spans="1:19" ht="19">
      <c r="A71" s="4">
        <v>0.72599999999999998</v>
      </c>
      <c r="B71">
        <v>0.97299999999999998</v>
      </c>
      <c r="C71">
        <v>0.89</v>
      </c>
      <c r="D71">
        <v>0.995</v>
      </c>
      <c r="F71" s="1">
        <v>0.69299999999999995</v>
      </c>
      <c r="G71">
        <v>0.95399999999999996</v>
      </c>
      <c r="H71">
        <v>0.91100000000000003</v>
      </c>
      <c r="I71">
        <v>0.99099999999999999</v>
      </c>
      <c r="K71" s="1">
        <v>0.68899999999999995</v>
      </c>
      <c r="L71">
        <v>0.94599999999999995</v>
      </c>
      <c r="M71">
        <v>0.92700000000000005</v>
      </c>
      <c r="N71">
        <v>0.98599999999999999</v>
      </c>
      <c r="P71" s="1">
        <v>0.69899999999999995</v>
      </c>
      <c r="Q71">
        <v>0.94799999999999995</v>
      </c>
      <c r="R71">
        <v>0.91600000000000004</v>
      </c>
      <c r="S71">
        <v>0.98499999999999999</v>
      </c>
    </row>
    <row r="72" spans="1:19" ht="19">
      <c r="A72" s="4">
        <v>0.73399999999999999</v>
      </c>
      <c r="B72">
        <v>0.97499999999999998</v>
      </c>
      <c r="C72">
        <v>0.92500000000000004</v>
      </c>
      <c r="D72">
        <v>0.995</v>
      </c>
      <c r="F72" s="1">
        <v>0.72099999999999997</v>
      </c>
      <c r="G72">
        <v>0.96099999999999997</v>
      </c>
      <c r="H72">
        <v>0.93500000000000005</v>
      </c>
      <c r="I72">
        <v>0.98899999999999999</v>
      </c>
      <c r="K72" s="1">
        <v>0.72299999999999998</v>
      </c>
      <c r="L72">
        <v>0.95399999999999996</v>
      </c>
      <c r="M72">
        <v>0.93600000000000005</v>
      </c>
      <c r="N72">
        <v>0.98699999999999999</v>
      </c>
      <c r="P72" s="1">
        <v>0.73599999999999999</v>
      </c>
      <c r="Q72">
        <v>0.96</v>
      </c>
      <c r="R72">
        <v>0.92400000000000004</v>
      </c>
      <c r="S72">
        <v>0.99099999999999999</v>
      </c>
    </row>
    <row r="73" spans="1:19" ht="19">
      <c r="A73" s="4">
        <v>0.73399999999999999</v>
      </c>
      <c r="B73">
        <v>0.97199999999999998</v>
      </c>
      <c r="C73">
        <v>0.92500000000000004</v>
      </c>
      <c r="D73">
        <v>0.995</v>
      </c>
      <c r="F73" s="1">
        <v>0.72099999999999997</v>
      </c>
      <c r="G73">
        <v>0.96899999999999997</v>
      </c>
      <c r="H73">
        <v>0.93600000000000005</v>
      </c>
      <c r="I73">
        <v>0.995</v>
      </c>
      <c r="K73" s="1">
        <v>0.72299999999999998</v>
      </c>
      <c r="L73">
        <v>0.95099999999999996</v>
      </c>
      <c r="M73">
        <v>0.93200000000000005</v>
      </c>
      <c r="N73">
        <v>0.98799999999999999</v>
      </c>
      <c r="P73" s="1">
        <v>0.73599999999999999</v>
      </c>
      <c r="Q73">
        <v>0.95899999999999996</v>
      </c>
      <c r="R73">
        <v>0.92300000000000004</v>
      </c>
      <c r="S73">
        <v>0.99</v>
      </c>
    </row>
    <row r="74" spans="1:19" ht="19">
      <c r="A74" s="4">
        <v>0.73399999999999999</v>
      </c>
      <c r="B74">
        <v>0.96799999999999997</v>
      </c>
      <c r="C74">
        <v>0.92200000000000004</v>
      </c>
      <c r="D74">
        <v>0.99399999999999999</v>
      </c>
      <c r="F74" s="1">
        <v>0.72099999999999997</v>
      </c>
      <c r="G74">
        <v>0.96799999999999997</v>
      </c>
      <c r="H74">
        <v>0.93400000000000005</v>
      </c>
      <c r="I74">
        <v>0.99399999999999999</v>
      </c>
      <c r="K74" s="1">
        <v>0.72299999999999998</v>
      </c>
      <c r="L74">
        <v>0.95499999999999996</v>
      </c>
      <c r="M74">
        <v>0.93799999999999994</v>
      </c>
      <c r="N74">
        <v>0.98799999999999999</v>
      </c>
      <c r="P74" s="1">
        <v>0.73599999999999999</v>
      </c>
      <c r="Q74">
        <v>0.95799999999999996</v>
      </c>
      <c r="R74">
        <v>0.92100000000000004</v>
      </c>
      <c r="S74">
        <v>0.98899999999999999</v>
      </c>
    </row>
    <row r="75" spans="1:19" ht="19">
      <c r="A75" s="4">
        <v>0.73399999999999999</v>
      </c>
      <c r="B75">
        <v>0.97</v>
      </c>
      <c r="C75">
        <v>0.92300000000000004</v>
      </c>
      <c r="D75">
        <v>0.995</v>
      </c>
      <c r="F75" s="1">
        <v>0.72099999999999997</v>
      </c>
      <c r="G75">
        <v>0.96699999999999997</v>
      </c>
      <c r="H75">
        <v>0.93500000000000005</v>
      </c>
      <c r="I75">
        <v>0.99399999999999999</v>
      </c>
      <c r="K75" s="1">
        <v>0.72299999999999998</v>
      </c>
      <c r="L75">
        <v>0.95399999999999996</v>
      </c>
      <c r="M75">
        <v>0.93500000000000005</v>
      </c>
      <c r="N75">
        <v>0.98699999999999999</v>
      </c>
      <c r="P75" s="1">
        <v>0.73599999999999999</v>
      </c>
      <c r="Q75">
        <v>0.95699999999999996</v>
      </c>
      <c r="R75">
        <v>0.92200000000000004</v>
      </c>
      <c r="S75">
        <v>0.99099999999999999</v>
      </c>
    </row>
    <row r="76" spans="1:19" ht="19">
      <c r="A76" s="4">
        <v>0.73399999999999999</v>
      </c>
      <c r="B76">
        <v>0.97199999999999998</v>
      </c>
      <c r="C76">
        <v>0.92200000000000004</v>
      </c>
      <c r="D76">
        <v>0.995</v>
      </c>
      <c r="F76" s="1">
        <v>0.72099999999999997</v>
      </c>
      <c r="G76">
        <v>0.96899999999999997</v>
      </c>
      <c r="H76">
        <v>0.93400000000000005</v>
      </c>
      <c r="I76">
        <v>0.99399999999999999</v>
      </c>
      <c r="K76" s="1">
        <v>0.72299999999999998</v>
      </c>
      <c r="L76">
        <v>0.95299999999999996</v>
      </c>
      <c r="M76">
        <v>0.93600000000000005</v>
      </c>
      <c r="N76">
        <v>0.98699999999999999</v>
      </c>
      <c r="P76" s="1">
        <v>0.73599999999999999</v>
      </c>
      <c r="Q76">
        <v>0.95899999999999996</v>
      </c>
      <c r="R76">
        <v>0.92300000000000004</v>
      </c>
      <c r="S76">
        <v>0.99</v>
      </c>
    </row>
    <row r="77" spans="1:19" ht="19">
      <c r="A77" s="4">
        <v>0.73399999999999999</v>
      </c>
      <c r="B77">
        <v>0.97099999999999997</v>
      </c>
      <c r="C77">
        <v>0.91800000000000004</v>
      </c>
      <c r="D77">
        <v>0.995</v>
      </c>
      <c r="F77" s="1">
        <v>0.72099999999999997</v>
      </c>
      <c r="G77">
        <v>0.96899999999999997</v>
      </c>
      <c r="H77">
        <v>0.93799999999999994</v>
      </c>
      <c r="I77">
        <v>0.99299999999999999</v>
      </c>
      <c r="K77" s="1">
        <v>0.72299999999999998</v>
      </c>
      <c r="L77">
        <v>0.95099999999999996</v>
      </c>
      <c r="M77">
        <v>0.93500000000000005</v>
      </c>
      <c r="N77">
        <v>0.98799999999999999</v>
      </c>
      <c r="P77" s="1">
        <v>0.73599999999999999</v>
      </c>
      <c r="Q77">
        <v>0.96199999999999997</v>
      </c>
      <c r="R77">
        <v>0.92400000000000004</v>
      </c>
      <c r="S77">
        <v>0.98899999999999999</v>
      </c>
    </row>
    <row r="78" spans="1:19" ht="19">
      <c r="A78" s="4">
        <v>0.73399999999999999</v>
      </c>
      <c r="B78">
        <v>0.97199999999999998</v>
      </c>
      <c r="C78">
        <v>0.92200000000000004</v>
      </c>
      <c r="D78">
        <v>0.995</v>
      </c>
      <c r="F78" s="1">
        <v>0.72099999999999997</v>
      </c>
      <c r="G78">
        <v>0.96899999999999997</v>
      </c>
      <c r="H78">
        <v>0.93300000000000005</v>
      </c>
      <c r="I78">
        <v>0.99399999999999999</v>
      </c>
      <c r="K78" s="1">
        <v>0.72299999999999998</v>
      </c>
      <c r="L78">
        <v>0.95599999999999996</v>
      </c>
      <c r="M78">
        <v>0.93600000000000005</v>
      </c>
      <c r="N78">
        <v>0.98599999999999999</v>
      </c>
      <c r="P78" s="1">
        <v>0.73599999999999999</v>
      </c>
      <c r="Q78">
        <v>0.95899999999999996</v>
      </c>
      <c r="R78">
        <v>0.92200000000000004</v>
      </c>
      <c r="S78">
        <v>0.99199999999999999</v>
      </c>
    </row>
    <row r="79" spans="1:19" ht="19">
      <c r="A79" s="4">
        <v>0.73399999999999999</v>
      </c>
      <c r="B79">
        <v>0.97299999999999998</v>
      </c>
      <c r="C79">
        <v>0.92700000000000005</v>
      </c>
      <c r="D79">
        <v>0.995</v>
      </c>
      <c r="F79" s="1">
        <v>0.72099999999999997</v>
      </c>
      <c r="G79">
        <v>0.97</v>
      </c>
      <c r="H79">
        <v>0.93300000000000005</v>
      </c>
      <c r="I79">
        <v>0.99399999999999999</v>
      </c>
      <c r="K79" s="1">
        <v>0.72299999999999998</v>
      </c>
      <c r="L79">
        <v>0.95799999999999996</v>
      </c>
      <c r="M79">
        <v>0.93799999999999994</v>
      </c>
      <c r="N79">
        <v>0.98799999999999999</v>
      </c>
      <c r="P79" s="1">
        <v>0.73599999999999999</v>
      </c>
      <c r="Q79">
        <v>0.95899999999999996</v>
      </c>
      <c r="R79">
        <v>0.92400000000000004</v>
      </c>
      <c r="S79">
        <v>0.99099999999999999</v>
      </c>
    </row>
    <row r="80" spans="1:19" ht="19">
      <c r="A80" s="4">
        <v>0.73399999999999999</v>
      </c>
      <c r="B80">
        <v>0.97399999999999998</v>
      </c>
      <c r="C80">
        <v>0.92500000000000004</v>
      </c>
      <c r="D80">
        <v>0.995</v>
      </c>
      <c r="F80" s="1">
        <v>0.72099999999999997</v>
      </c>
      <c r="G80">
        <v>0.97</v>
      </c>
      <c r="H80">
        <v>0.93700000000000006</v>
      </c>
      <c r="I80">
        <v>0.99399999999999999</v>
      </c>
      <c r="K80" s="1">
        <v>0.72299999999999998</v>
      </c>
      <c r="L80">
        <v>0.95399999999999996</v>
      </c>
      <c r="M80">
        <v>0.93600000000000005</v>
      </c>
      <c r="N80">
        <v>0.98699999999999999</v>
      </c>
      <c r="P80" s="1">
        <v>0.73599999999999999</v>
      </c>
      <c r="Q80">
        <v>0.95799999999999996</v>
      </c>
      <c r="R80">
        <v>0.92</v>
      </c>
      <c r="S80">
        <v>0.99</v>
      </c>
    </row>
    <row r="81" spans="1:19" ht="19">
      <c r="A81" s="4">
        <v>0.73399999999999999</v>
      </c>
      <c r="B81">
        <v>0.97</v>
      </c>
      <c r="C81">
        <v>0.92500000000000004</v>
      </c>
      <c r="D81">
        <v>0.99399999999999999</v>
      </c>
      <c r="F81" s="1">
        <v>0.72099999999999997</v>
      </c>
      <c r="G81">
        <v>0.96899999999999997</v>
      </c>
      <c r="H81">
        <v>0.93899999999999995</v>
      </c>
      <c r="I81">
        <v>0.99399999999999999</v>
      </c>
      <c r="K81" s="1">
        <v>0.72299999999999998</v>
      </c>
      <c r="L81">
        <v>0.95399999999999996</v>
      </c>
      <c r="M81">
        <v>0.93600000000000005</v>
      </c>
      <c r="N81">
        <v>0.98799999999999999</v>
      </c>
      <c r="P81" s="1">
        <v>0.73599999999999999</v>
      </c>
      <c r="Q81">
        <v>0.96</v>
      </c>
      <c r="R81">
        <v>0.92600000000000005</v>
      </c>
      <c r="S81">
        <v>0.99099999999999999</v>
      </c>
    </row>
    <row r="82" spans="1:19">
      <c r="F82" s="1">
        <v>0.72099999999999997</v>
      </c>
      <c r="G82">
        <v>0.96799999999999997</v>
      </c>
      <c r="H82">
        <v>0.93200000000000005</v>
      </c>
      <c r="I82">
        <v>0.99399999999999999</v>
      </c>
    </row>
    <row r="83" spans="1:19" ht="19">
      <c r="G83" s="6"/>
    </row>
    <row r="92" spans="1:19">
      <c r="A92" s="1" t="s">
        <v>2</v>
      </c>
      <c r="B92" s="2" t="s">
        <v>78</v>
      </c>
      <c r="C92" s="2" t="s">
        <v>79</v>
      </c>
      <c r="D92" t="s">
        <v>76</v>
      </c>
      <c r="F92" s="1" t="s">
        <v>2</v>
      </c>
      <c r="G92" s="2" t="s">
        <v>78</v>
      </c>
      <c r="H92" s="2" t="s">
        <v>79</v>
      </c>
      <c r="I92" t="s">
        <v>76</v>
      </c>
      <c r="K92" s="1" t="s">
        <v>2</v>
      </c>
      <c r="L92" s="2" t="s">
        <v>78</v>
      </c>
      <c r="M92" s="2" t="s">
        <v>79</v>
      </c>
      <c r="N92" t="s">
        <v>80</v>
      </c>
      <c r="P92" s="1" t="s">
        <v>2</v>
      </c>
      <c r="Q92" s="2" t="s">
        <v>3</v>
      </c>
      <c r="R92" s="2" t="s">
        <v>4</v>
      </c>
      <c r="S92" s="2" t="s">
        <v>5</v>
      </c>
    </row>
    <row r="93" spans="1:19">
      <c r="A93" s="1">
        <v>0.5</v>
      </c>
      <c r="B93">
        <v>0.86699999999999999</v>
      </c>
      <c r="C93">
        <v>0.86</v>
      </c>
      <c r="D93" s="1">
        <v>0.96899999999999997</v>
      </c>
      <c r="F93" s="1">
        <v>0.45700000000000002</v>
      </c>
      <c r="G93">
        <v>0.86699999999999999</v>
      </c>
      <c r="H93">
        <v>0.86</v>
      </c>
      <c r="I93" s="1">
        <v>0.96899999999999997</v>
      </c>
      <c r="K93" s="1">
        <v>0.5</v>
      </c>
      <c r="L93">
        <v>0.86099999999999999</v>
      </c>
      <c r="M93">
        <v>0.85</v>
      </c>
      <c r="N93">
        <v>0.94499999999999995</v>
      </c>
      <c r="P93" s="1">
        <v>0.45600000000000002</v>
      </c>
      <c r="Q93">
        <v>0.86699999999999999</v>
      </c>
      <c r="R93">
        <v>0.88100000000000001</v>
      </c>
      <c r="S93" s="1">
        <v>0.94799999999999995</v>
      </c>
    </row>
    <row r="94" spans="1:19">
      <c r="A94" s="1">
        <v>0.5</v>
      </c>
      <c r="B94">
        <v>0.86699999999999999</v>
      </c>
      <c r="C94">
        <v>0.86299999999999999</v>
      </c>
      <c r="D94" s="1">
        <v>0.96599999999999997</v>
      </c>
      <c r="F94" s="1">
        <v>0.45700000000000002</v>
      </c>
      <c r="G94">
        <v>0.86699999999999999</v>
      </c>
      <c r="H94">
        <v>0.86299999999999999</v>
      </c>
      <c r="I94" s="1">
        <v>0.96599999999999997</v>
      </c>
      <c r="K94" s="1">
        <v>0.5</v>
      </c>
      <c r="L94">
        <v>0.86</v>
      </c>
      <c r="M94">
        <v>0.84799999999999998</v>
      </c>
      <c r="N94">
        <v>0.94499999999999995</v>
      </c>
      <c r="P94" s="1">
        <v>0.45600000000000002</v>
      </c>
      <c r="Q94">
        <v>0.87</v>
      </c>
      <c r="R94">
        <v>0.878</v>
      </c>
      <c r="S94" s="1">
        <v>0.94599999999999995</v>
      </c>
    </row>
    <row r="95" spans="1:19">
      <c r="A95" s="1">
        <v>0.5</v>
      </c>
      <c r="B95">
        <v>0.86699999999999999</v>
      </c>
      <c r="C95">
        <v>0.86199999999999999</v>
      </c>
      <c r="D95" s="1">
        <v>0.96599999999999997</v>
      </c>
      <c r="F95" s="1">
        <v>0.45700000000000002</v>
      </c>
      <c r="G95">
        <v>0.86699999999999999</v>
      </c>
      <c r="H95">
        <v>0.86199999999999999</v>
      </c>
      <c r="I95" s="1">
        <v>0.96599999999999997</v>
      </c>
      <c r="K95" s="1">
        <v>0.5</v>
      </c>
      <c r="L95">
        <v>0.86299999999999999</v>
      </c>
      <c r="M95">
        <v>0.85099999999999998</v>
      </c>
      <c r="N95">
        <v>0.94899999999999995</v>
      </c>
      <c r="P95" s="1">
        <v>0.45600000000000002</v>
      </c>
      <c r="Q95">
        <v>0.86599999999999999</v>
      </c>
      <c r="R95">
        <v>0.876</v>
      </c>
      <c r="S95" s="1">
        <v>0.94499999999999995</v>
      </c>
    </row>
    <row r="96" spans="1:19">
      <c r="A96" s="1">
        <v>0.5</v>
      </c>
      <c r="B96">
        <v>0.86399999999999999</v>
      </c>
      <c r="C96">
        <v>0.85799999999999998</v>
      </c>
      <c r="D96" s="1">
        <v>0.96399999999999997</v>
      </c>
      <c r="F96" s="1">
        <v>0.45700000000000002</v>
      </c>
      <c r="G96">
        <v>0.86399999999999999</v>
      </c>
      <c r="H96">
        <v>0.85799999999999998</v>
      </c>
      <c r="I96" s="1">
        <v>0.96399999999999997</v>
      </c>
      <c r="K96" s="1">
        <v>0.5</v>
      </c>
      <c r="L96">
        <v>0.86499999999999999</v>
      </c>
      <c r="M96">
        <v>0.85</v>
      </c>
      <c r="N96">
        <v>0.94599999999999995</v>
      </c>
      <c r="P96" s="1">
        <v>0.45600000000000002</v>
      </c>
      <c r="Q96">
        <v>0.86599999999999999</v>
      </c>
      <c r="R96">
        <v>0.879</v>
      </c>
      <c r="S96" s="1">
        <v>0.94799999999999995</v>
      </c>
    </row>
    <row r="97" spans="1:19">
      <c r="A97" s="1">
        <v>0.5</v>
      </c>
      <c r="B97">
        <v>0.87</v>
      </c>
      <c r="C97">
        <v>0.86199999999999999</v>
      </c>
      <c r="D97" s="1">
        <v>0.96599999999999997</v>
      </c>
      <c r="F97" s="1">
        <v>0.45700000000000002</v>
      </c>
      <c r="G97">
        <v>0.87</v>
      </c>
      <c r="H97">
        <v>0.86199999999999999</v>
      </c>
      <c r="I97" s="1">
        <v>0.96599999999999997</v>
      </c>
      <c r="K97" s="1">
        <v>0.5</v>
      </c>
      <c r="L97">
        <v>0.86299999999999999</v>
      </c>
      <c r="M97">
        <v>0.85299999999999998</v>
      </c>
      <c r="N97">
        <v>0.94599999999999995</v>
      </c>
      <c r="P97" s="1">
        <v>0.45600000000000002</v>
      </c>
      <c r="Q97">
        <v>0.86799999999999999</v>
      </c>
      <c r="R97">
        <v>0.877</v>
      </c>
      <c r="S97" s="1">
        <v>0.94499999999999995</v>
      </c>
    </row>
    <row r="98" spans="1:19">
      <c r="A98" s="1">
        <v>0.5</v>
      </c>
      <c r="B98">
        <v>0.86599999999999999</v>
      </c>
      <c r="C98">
        <v>0.86299999999999999</v>
      </c>
      <c r="D98" s="1">
        <v>0.96799999999999997</v>
      </c>
      <c r="F98" s="1">
        <v>0.45700000000000002</v>
      </c>
      <c r="G98">
        <v>0.86599999999999999</v>
      </c>
      <c r="H98">
        <v>0.86299999999999999</v>
      </c>
      <c r="I98" s="1">
        <v>0.96799999999999997</v>
      </c>
      <c r="K98" s="1">
        <v>0.5</v>
      </c>
      <c r="L98">
        <v>0.86299999999999999</v>
      </c>
      <c r="M98">
        <v>0.84899999999999998</v>
      </c>
      <c r="N98">
        <v>0.94499999999999995</v>
      </c>
      <c r="P98" s="1">
        <v>0.45600000000000002</v>
      </c>
      <c r="Q98">
        <v>0.86399999999999999</v>
      </c>
      <c r="R98">
        <v>0.876</v>
      </c>
      <c r="S98" s="1">
        <v>0.94699999999999995</v>
      </c>
    </row>
    <row r="99" spans="1:19">
      <c r="A99" s="1">
        <v>0.5</v>
      </c>
      <c r="B99">
        <v>0.86299999999999999</v>
      </c>
      <c r="C99">
        <v>0.86</v>
      </c>
      <c r="D99" s="1">
        <v>0.96599999999999997</v>
      </c>
      <c r="F99" s="1">
        <v>0.45700000000000002</v>
      </c>
      <c r="G99">
        <v>0.86299999999999999</v>
      </c>
      <c r="H99">
        <v>0.86</v>
      </c>
      <c r="I99" s="1">
        <v>0.96599999999999997</v>
      </c>
      <c r="K99" s="1">
        <v>0.5</v>
      </c>
      <c r="L99">
        <v>0.86099999999999999</v>
      </c>
      <c r="M99">
        <v>0.85099999999999998</v>
      </c>
      <c r="N99">
        <v>0.94599999999999995</v>
      </c>
      <c r="P99" s="1">
        <v>0.45600000000000002</v>
      </c>
      <c r="Q99">
        <v>0.86499999999999999</v>
      </c>
      <c r="R99">
        <v>0.877</v>
      </c>
      <c r="S99" s="1">
        <v>0.94399999999999995</v>
      </c>
    </row>
    <row r="100" spans="1:19">
      <c r="A100" s="1">
        <v>0.5</v>
      </c>
      <c r="B100">
        <v>0.86599999999999999</v>
      </c>
      <c r="C100">
        <v>0.86299999999999999</v>
      </c>
      <c r="D100" s="1">
        <v>0.96699999999999997</v>
      </c>
      <c r="F100" s="1">
        <v>0.45700000000000002</v>
      </c>
      <c r="G100">
        <v>0.86599999999999999</v>
      </c>
      <c r="H100">
        <v>0.86299999999999999</v>
      </c>
      <c r="I100" s="1">
        <v>0.96699999999999997</v>
      </c>
      <c r="K100" s="1">
        <v>0.5</v>
      </c>
      <c r="L100">
        <v>0.86699999999999999</v>
      </c>
      <c r="M100">
        <v>0.85499999999999998</v>
      </c>
      <c r="N100">
        <v>0.95199999999999996</v>
      </c>
      <c r="P100" s="1">
        <v>0.45600000000000002</v>
      </c>
      <c r="Q100">
        <v>0.86699999999999999</v>
      </c>
      <c r="R100">
        <v>0.879</v>
      </c>
      <c r="S100" s="1">
        <v>0.95099999999999996</v>
      </c>
    </row>
    <row r="101" spans="1:19">
      <c r="A101" s="1">
        <v>0.5</v>
      </c>
      <c r="B101">
        <v>0.86699999999999999</v>
      </c>
      <c r="C101">
        <v>0.86199999999999999</v>
      </c>
      <c r="D101" s="1">
        <v>0.96799999999999997</v>
      </c>
      <c r="F101" s="1">
        <v>0.45700000000000002</v>
      </c>
      <c r="G101">
        <v>0.86699999999999999</v>
      </c>
      <c r="H101">
        <v>0.86199999999999999</v>
      </c>
      <c r="I101" s="1">
        <v>0.96799999999999997</v>
      </c>
      <c r="K101" s="1">
        <v>0.5</v>
      </c>
      <c r="L101">
        <v>0.86299999999999999</v>
      </c>
      <c r="M101">
        <v>0.85</v>
      </c>
      <c r="N101">
        <v>0.94899999999999995</v>
      </c>
      <c r="P101" s="1">
        <v>0.45600000000000002</v>
      </c>
      <c r="Q101">
        <v>0.86499999999999999</v>
      </c>
      <c r="R101">
        <v>0.88</v>
      </c>
      <c r="S101">
        <v>0.95</v>
      </c>
    </row>
    <row r="102" spans="1:19">
      <c r="A102" s="1">
        <v>0.5</v>
      </c>
      <c r="B102">
        <v>0.86599999999999999</v>
      </c>
      <c r="C102">
        <v>0.86</v>
      </c>
      <c r="D102" s="1">
        <v>0.96399999999999997</v>
      </c>
      <c r="F102" s="1">
        <v>0.45700000000000002</v>
      </c>
      <c r="G102">
        <v>0.86599999999999999</v>
      </c>
      <c r="H102">
        <v>0.86</v>
      </c>
      <c r="I102" s="1">
        <v>0.96399999999999997</v>
      </c>
      <c r="K102" s="1">
        <v>0.5</v>
      </c>
      <c r="L102">
        <v>0.86399999999999999</v>
      </c>
      <c r="M102">
        <v>0.85</v>
      </c>
      <c r="N102">
        <v>0.94399999999999995</v>
      </c>
      <c r="P102" s="1">
        <v>0.45600000000000002</v>
      </c>
      <c r="Q102">
        <v>0.86699999999999999</v>
      </c>
      <c r="R102">
        <v>0.88</v>
      </c>
      <c r="S102">
        <v>0.95</v>
      </c>
    </row>
    <row r="103" spans="1:19">
      <c r="A103" s="1">
        <v>0.5</v>
      </c>
      <c r="B103">
        <v>0.871</v>
      </c>
      <c r="C103">
        <v>0.86899999999999999</v>
      </c>
      <c r="D103">
        <v>0.97099999999999997</v>
      </c>
      <c r="F103" s="1">
        <v>0.48699999999999999</v>
      </c>
      <c r="G103">
        <v>0.875</v>
      </c>
      <c r="H103">
        <v>0.84199999999999997</v>
      </c>
      <c r="I103" s="1">
        <v>0.97399999999999998</v>
      </c>
      <c r="K103" s="1">
        <v>0.5</v>
      </c>
      <c r="L103">
        <v>0.86699999999999999</v>
      </c>
      <c r="M103">
        <v>0.88100000000000001</v>
      </c>
      <c r="N103" s="1">
        <v>0.94799999999999995</v>
      </c>
      <c r="P103" s="1">
        <v>0.47399999999999998</v>
      </c>
      <c r="Q103">
        <v>0.871</v>
      </c>
      <c r="R103">
        <v>0.85899999999999999</v>
      </c>
      <c r="S103">
        <v>0.95799999999999996</v>
      </c>
    </row>
    <row r="104" spans="1:19">
      <c r="A104" s="1">
        <v>0.5</v>
      </c>
      <c r="B104">
        <v>0.87</v>
      </c>
      <c r="C104">
        <v>0.87</v>
      </c>
      <c r="D104">
        <v>0.96899999999999997</v>
      </c>
      <c r="F104" s="1">
        <v>0.48699999999999999</v>
      </c>
      <c r="G104">
        <v>0.878</v>
      </c>
      <c r="H104">
        <v>0.84199999999999997</v>
      </c>
      <c r="I104" s="1">
        <v>0.97199999999999998</v>
      </c>
      <c r="K104" s="1">
        <v>0.5</v>
      </c>
      <c r="L104">
        <v>0.87</v>
      </c>
      <c r="M104">
        <v>0.878</v>
      </c>
      <c r="N104" s="1">
        <v>0.94599999999999995</v>
      </c>
      <c r="P104" s="1">
        <v>0.47399999999999998</v>
      </c>
      <c r="Q104">
        <v>0.86899999999999999</v>
      </c>
      <c r="R104">
        <v>0.85899999999999999</v>
      </c>
      <c r="S104">
        <v>0.95699999999999996</v>
      </c>
    </row>
    <row r="105" spans="1:19">
      <c r="A105" s="1">
        <v>0.5</v>
      </c>
      <c r="B105">
        <v>0.86799999999999999</v>
      </c>
      <c r="C105">
        <v>0.86599999999999999</v>
      </c>
      <c r="D105">
        <v>0.97</v>
      </c>
      <c r="F105" s="1">
        <v>0.48699999999999999</v>
      </c>
      <c r="G105">
        <v>0.877</v>
      </c>
      <c r="H105">
        <v>0.84899999999999998</v>
      </c>
      <c r="I105">
        <v>0.97199999999999998</v>
      </c>
      <c r="K105" s="1">
        <v>0.5</v>
      </c>
      <c r="L105">
        <v>0.86599999999999999</v>
      </c>
      <c r="M105">
        <v>0.876</v>
      </c>
      <c r="N105" s="1">
        <v>0.94499999999999995</v>
      </c>
      <c r="P105" s="1">
        <v>0.47399999999999998</v>
      </c>
      <c r="Q105">
        <v>0.86799999999999999</v>
      </c>
      <c r="R105">
        <v>0.85899999999999999</v>
      </c>
      <c r="S105">
        <v>0.95399999999999996</v>
      </c>
    </row>
    <row r="106" spans="1:19">
      <c r="A106" s="1">
        <v>0.5</v>
      </c>
      <c r="B106">
        <v>0.86699999999999999</v>
      </c>
      <c r="C106">
        <v>0.86899999999999999</v>
      </c>
      <c r="D106">
        <v>0.97</v>
      </c>
      <c r="F106" s="1">
        <v>0.48699999999999999</v>
      </c>
      <c r="G106">
        <v>0.873</v>
      </c>
      <c r="H106">
        <v>0.84</v>
      </c>
      <c r="I106">
        <v>0.97199999999999998</v>
      </c>
      <c r="K106" s="1">
        <v>0.5</v>
      </c>
      <c r="L106">
        <v>0.86599999999999999</v>
      </c>
      <c r="M106">
        <v>0.879</v>
      </c>
      <c r="N106" s="1">
        <v>0.94799999999999995</v>
      </c>
      <c r="P106" s="1">
        <v>0.47399999999999998</v>
      </c>
      <c r="Q106">
        <v>0.86599999999999999</v>
      </c>
      <c r="R106">
        <v>0.85599999999999998</v>
      </c>
      <c r="S106">
        <v>0.95299999999999996</v>
      </c>
    </row>
    <row r="107" spans="1:19">
      <c r="A107" s="1">
        <v>0.5</v>
      </c>
      <c r="B107">
        <v>0.874</v>
      </c>
      <c r="C107">
        <v>0.875</v>
      </c>
      <c r="D107">
        <v>0.96899999999999997</v>
      </c>
      <c r="F107" s="1">
        <v>0.48699999999999999</v>
      </c>
      <c r="G107">
        <v>0.877</v>
      </c>
      <c r="H107">
        <v>0.84399999999999997</v>
      </c>
      <c r="I107">
        <v>0.97399999999999998</v>
      </c>
      <c r="K107" s="1">
        <v>0.5</v>
      </c>
      <c r="L107">
        <v>0.86799999999999999</v>
      </c>
      <c r="M107">
        <v>0.877</v>
      </c>
      <c r="N107" s="1">
        <v>0.94499999999999995</v>
      </c>
      <c r="P107" s="1">
        <v>0.47399999999999998</v>
      </c>
      <c r="Q107">
        <v>0.86899999999999999</v>
      </c>
      <c r="R107">
        <v>0.85799999999999998</v>
      </c>
      <c r="S107">
        <v>0.95499999999999996</v>
      </c>
    </row>
    <row r="108" spans="1:19">
      <c r="A108" s="1">
        <v>0.5</v>
      </c>
      <c r="B108">
        <v>0.86599999999999999</v>
      </c>
      <c r="C108">
        <v>0.86899999999999999</v>
      </c>
      <c r="D108">
        <v>0.97</v>
      </c>
      <c r="F108" s="1">
        <v>0.48699999999999999</v>
      </c>
      <c r="G108">
        <v>0.872</v>
      </c>
      <c r="H108">
        <v>0.84</v>
      </c>
      <c r="I108">
        <v>0.97099999999999997</v>
      </c>
      <c r="K108" s="1">
        <v>0.5</v>
      </c>
      <c r="L108">
        <v>0.86399999999999999</v>
      </c>
      <c r="M108">
        <v>0.876</v>
      </c>
      <c r="N108" s="1">
        <v>0.94699999999999995</v>
      </c>
      <c r="P108" s="1">
        <v>0.47399999999999998</v>
      </c>
      <c r="Q108">
        <v>0.86699999999999999</v>
      </c>
      <c r="R108">
        <v>0.85299999999999998</v>
      </c>
      <c r="S108">
        <v>0.95199999999999996</v>
      </c>
    </row>
    <row r="109" spans="1:19">
      <c r="A109" s="1">
        <v>0.5</v>
      </c>
      <c r="B109">
        <v>0.86699999999999999</v>
      </c>
      <c r="C109">
        <v>0.873</v>
      </c>
      <c r="D109">
        <v>0.97199999999999998</v>
      </c>
      <c r="F109" s="1">
        <v>0.48699999999999999</v>
      </c>
      <c r="G109">
        <v>0.875</v>
      </c>
      <c r="H109">
        <v>0.84099999999999997</v>
      </c>
      <c r="I109">
        <v>0.97299999999999998</v>
      </c>
      <c r="K109" s="1">
        <v>0.5</v>
      </c>
      <c r="L109">
        <v>0.86499999999999999</v>
      </c>
      <c r="M109">
        <v>0.877</v>
      </c>
      <c r="N109" s="1">
        <v>0.94399999999999995</v>
      </c>
      <c r="P109" s="1">
        <v>0.47399999999999998</v>
      </c>
      <c r="Q109">
        <v>0.86499999999999999</v>
      </c>
      <c r="R109">
        <v>0.85199999999999998</v>
      </c>
      <c r="S109">
        <v>0.95299999999999996</v>
      </c>
    </row>
    <row r="110" spans="1:19">
      <c r="A110" s="1">
        <v>0.5</v>
      </c>
      <c r="B110">
        <v>0.875</v>
      </c>
      <c r="C110">
        <v>0.875</v>
      </c>
      <c r="D110">
        <v>0.97399999999999998</v>
      </c>
      <c r="F110" s="1">
        <v>0.48699999999999999</v>
      </c>
      <c r="G110">
        <v>0.875</v>
      </c>
      <c r="H110">
        <v>0.83899999999999997</v>
      </c>
      <c r="I110">
        <v>0.97499999999999998</v>
      </c>
      <c r="K110" s="1">
        <v>0.5</v>
      </c>
      <c r="L110">
        <v>0.86699999999999999</v>
      </c>
      <c r="M110">
        <v>0.879</v>
      </c>
      <c r="N110" s="1">
        <v>0.95099999999999996</v>
      </c>
      <c r="P110" s="1">
        <v>0.47399999999999998</v>
      </c>
      <c r="Q110">
        <v>0.86499999999999999</v>
      </c>
      <c r="R110">
        <v>0.85499999999999998</v>
      </c>
      <c r="S110">
        <v>0.95399999999999996</v>
      </c>
    </row>
    <row r="111" spans="1:19">
      <c r="A111" s="1">
        <v>0.5</v>
      </c>
      <c r="B111">
        <v>0.871</v>
      </c>
      <c r="C111">
        <v>0.87</v>
      </c>
      <c r="D111">
        <v>0.96899999999999997</v>
      </c>
      <c r="F111" s="1">
        <v>0.48699999999999999</v>
      </c>
      <c r="G111">
        <v>0.877</v>
      </c>
      <c r="H111">
        <v>0.84599999999999997</v>
      </c>
      <c r="I111">
        <v>0.97199999999999998</v>
      </c>
      <c r="K111" s="1">
        <v>0.5</v>
      </c>
      <c r="L111">
        <v>0.86499999999999999</v>
      </c>
      <c r="M111">
        <v>0.88</v>
      </c>
      <c r="N111">
        <v>0.95</v>
      </c>
      <c r="P111" s="1">
        <v>0.47399999999999998</v>
      </c>
      <c r="Q111">
        <v>0.86799999999999999</v>
      </c>
      <c r="R111">
        <v>0.85899999999999999</v>
      </c>
      <c r="S111">
        <v>0.95799999999999996</v>
      </c>
    </row>
    <row r="112" spans="1:19">
      <c r="A112" s="1">
        <v>0.5</v>
      </c>
      <c r="B112">
        <v>0.87</v>
      </c>
      <c r="C112">
        <v>0.873</v>
      </c>
      <c r="D112">
        <v>0.97099999999999997</v>
      </c>
      <c r="F112" s="1">
        <v>0.48699999999999999</v>
      </c>
      <c r="G112">
        <v>0.874</v>
      </c>
      <c r="H112">
        <v>0.84299999999999997</v>
      </c>
      <c r="I112">
        <v>0.97299999999999998</v>
      </c>
      <c r="K112" s="1">
        <v>0.5</v>
      </c>
      <c r="L112">
        <v>0.86699999999999999</v>
      </c>
      <c r="M112">
        <v>0.88</v>
      </c>
      <c r="N112">
        <v>0.95</v>
      </c>
      <c r="P112" s="1">
        <v>0.47399999999999998</v>
      </c>
      <c r="Q112">
        <v>0.87</v>
      </c>
      <c r="R112">
        <v>0.85799999999999998</v>
      </c>
      <c r="S112">
        <v>0.95499999999999996</v>
      </c>
    </row>
    <row r="113" spans="1:19">
      <c r="A113" s="1">
        <v>0.5</v>
      </c>
      <c r="B113">
        <v>0.875</v>
      </c>
      <c r="C113">
        <v>0.84599999999999997</v>
      </c>
      <c r="D113">
        <v>0.96899999999999997</v>
      </c>
      <c r="F113" s="1">
        <v>0.52700000000000002</v>
      </c>
      <c r="G113">
        <v>0.89300000000000002</v>
      </c>
      <c r="H113">
        <v>0.874</v>
      </c>
      <c r="I113">
        <v>0.97599999999999998</v>
      </c>
      <c r="K113" s="1">
        <v>0.5</v>
      </c>
      <c r="L113">
        <v>0.871</v>
      </c>
      <c r="M113">
        <v>0.85899999999999999</v>
      </c>
      <c r="N113">
        <v>0.95799999999999996</v>
      </c>
      <c r="P113" s="1">
        <v>0.57399999999999995</v>
      </c>
      <c r="Q113">
        <v>0.90800000000000003</v>
      </c>
      <c r="R113">
        <v>0.91200000000000003</v>
      </c>
      <c r="S113">
        <v>0.97</v>
      </c>
    </row>
    <row r="114" spans="1:19">
      <c r="A114" s="1">
        <v>0.5</v>
      </c>
      <c r="B114">
        <v>0.875</v>
      </c>
      <c r="C114">
        <v>0.84799999999999998</v>
      </c>
      <c r="D114">
        <v>0.96899999999999997</v>
      </c>
      <c r="F114" s="1">
        <v>0.52700000000000002</v>
      </c>
      <c r="G114">
        <v>0.89300000000000002</v>
      </c>
      <c r="H114">
        <v>0.86699999999999999</v>
      </c>
      <c r="I114">
        <v>0.97799999999999998</v>
      </c>
      <c r="K114" s="1">
        <v>0.5</v>
      </c>
      <c r="L114">
        <v>0.86899999999999999</v>
      </c>
      <c r="M114">
        <v>0.85899999999999999</v>
      </c>
      <c r="N114">
        <v>0.95699999999999996</v>
      </c>
      <c r="P114" s="1">
        <v>0.57399999999999995</v>
      </c>
      <c r="Q114">
        <v>0.91200000000000003</v>
      </c>
      <c r="R114">
        <v>0.91600000000000004</v>
      </c>
      <c r="S114">
        <v>0.97399999999999998</v>
      </c>
    </row>
    <row r="115" spans="1:19">
      <c r="A115" s="1">
        <v>0.5</v>
      </c>
      <c r="B115">
        <v>0.871</v>
      </c>
      <c r="C115">
        <v>0.84199999999999997</v>
      </c>
      <c r="D115">
        <v>0.96799999999999997</v>
      </c>
      <c r="F115" s="1">
        <v>0.52700000000000002</v>
      </c>
      <c r="G115">
        <v>0.89600000000000002</v>
      </c>
      <c r="H115">
        <v>0.871</v>
      </c>
      <c r="I115">
        <v>0.97699999999999998</v>
      </c>
      <c r="K115" s="1">
        <v>0.5</v>
      </c>
      <c r="L115">
        <v>0.86799999999999999</v>
      </c>
      <c r="M115">
        <v>0.85899999999999999</v>
      </c>
      <c r="N115">
        <v>0.95399999999999996</v>
      </c>
      <c r="P115" s="1">
        <v>0.57399999999999995</v>
      </c>
      <c r="Q115">
        <v>0.91300000000000003</v>
      </c>
      <c r="R115">
        <v>0.91</v>
      </c>
      <c r="S115">
        <v>0.97099999999999997</v>
      </c>
    </row>
    <row r="116" spans="1:19">
      <c r="A116" s="1">
        <v>0.5</v>
      </c>
      <c r="B116">
        <v>0.876</v>
      </c>
      <c r="C116">
        <v>0.84799999999999998</v>
      </c>
      <c r="D116">
        <v>0.96899999999999997</v>
      </c>
      <c r="F116" s="1">
        <v>0.52700000000000002</v>
      </c>
      <c r="G116">
        <v>0.88800000000000001</v>
      </c>
      <c r="H116">
        <v>0.86499999999999999</v>
      </c>
      <c r="I116">
        <v>0.97499999999999998</v>
      </c>
      <c r="K116" s="1">
        <v>0.5</v>
      </c>
      <c r="L116">
        <v>0.86599999999999999</v>
      </c>
      <c r="M116">
        <v>0.85599999999999998</v>
      </c>
      <c r="N116">
        <v>0.95299999999999996</v>
      </c>
      <c r="P116" s="1">
        <v>0.57399999999999995</v>
      </c>
      <c r="Q116">
        <v>0.91200000000000003</v>
      </c>
      <c r="R116">
        <v>0.91500000000000004</v>
      </c>
      <c r="S116">
        <v>0.97299999999999998</v>
      </c>
    </row>
    <row r="117" spans="1:19">
      <c r="A117" s="1">
        <v>0.5</v>
      </c>
      <c r="B117">
        <v>0.874</v>
      </c>
      <c r="C117">
        <v>0.84399999999999997</v>
      </c>
      <c r="D117">
        <v>0.96799999999999997</v>
      </c>
      <c r="F117" s="1">
        <v>0.52700000000000002</v>
      </c>
      <c r="G117">
        <v>0.89400000000000002</v>
      </c>
      <c r="H117">
        <v>0.873</v>
      </c>
      <c r="I117">
        <v>0.97799999999999998</v>
      </c>
      <c r="K117" s="1">
        <v>0.5</v>
      </c>
      <c r="L117">
        <v>0.86899999999999999</v>
      </c>
      <c r="M117">
        <v>0.85799999999999998</v>
      </c>
      <c r="N117">
        <v>0.95499999999999996</v>
      </c>
      <c r="P117" s="1">
        <v>0.57399999999999995</v>
      </c>
      <c r="Q117">
        <v>0.91100000000000003</v>
      </c>
      <c r="R117">
        <v>0.91500000000000004</v>
      </c>
      <c r="S117">
        <v>0.96899999999999997</v>
      </c>
    </row>
    <row r="118" spans="1:19">
      <c r="A118" s="1">
        <v>0.5</v>
      </c>
      <c r="B118">
        <v>0.873</v>
      </c>
      <c r="C118">
        <v>0.84399999999999997</v>
      </c>
      <c r="D118">
        <v>0.96899999999999997</v>
      </c>
      <c r="F118" s="1">
        <v>0.52700000000000002</v>
      </c>
      <c r="G118">
        <v>0.89100000000000001</v>
      </c>
      <c r="H118">
        <v>0.87</v>
      </c>
      <c r="I118">
        <v>0.97599999999999998</v>
      </c>
      <c r="K118" s="1">
        <v>0.5</v>
      </c>
      <c r="L118">
        <v>0.86699999999999999</v>
      </c>
      <c r="M118">
        <v>0.85299999999999998</v>
      </c>
      <c r="N118">
        <v>0.95199999999999996</v>
      </c>
      <c r="P118" s="1">
        <v>0.57399999999999995</v>
      </c>
      <c r="Q118">
        <v>0.91</v>
      </c>
      <c r="R118">
        <v>0.91300000000000003</v>
      </c>
      <c r="S118">
        <v>0.96899999999999997</v>
      </c>
    </row>
    <row r="119" spans="1:19">
      <c r="A119" s="1">
        <v>0.5</v>
      </c>
      <c r="B119">
        <v>0.873</v>
      </c>
      <c r="C119">
        <v>0.84599999999999997</v>
      </c>
      <c r="D119">
        <v>0.96899999999999997</v>
      </c>
      <c r="F119" s="1">
        <v>0.52700000000000002</v>
      </c>
      <c r="G119">
        <v>0.88900000000000001</v>
      </c>
      <c r="H119">
        <v>0.86399999999999999</v>
      </c>
      <c r="I119">
        <v>0.97499999999999998</v>
      </c>
      <c r="K119" s="1">
        <v>0.5</v>
      </c>
      <c r="L119">
        <v>0.86499999999999999</v>
      </c>
      <c r="M119">
        <v>0.85199999999999998</v>
      </c>
      <c r="N119">
        <v>0.95299999999999996</v>
      </c>
      <c r="P119" s="1">
        <v>0.57399999999999995</v>
      </c>
      <c r="Q119">
        <v>0.90800000000000003</v>
      </c>
      <c r="R119">
        <v>0.91300000000000003</v>
      </c>
      <c r="S119">
        <v>0.97</v>
      </c>
    </row>
    <row r="120" spans="1:19">
      <c r="A120" s="1">
        <v>0.5</v>
      </c>
      <c r="B120">
        <v>0.879</v>
      </c>
      <c r="C120">
        <v>0.85099999999999998</v>
      </c>
      <c r="D120">
        <v>0.96899999999999997</v>
      </c>
      <c r="F120" s="1">
        <v>0.52700000000000002</v>
      </c>
      <c r="G120">
        <v>0.89100000000000001</v>
      </c>
      <c r="H120">
        <v>0.873</v>
      </c>
      <c r="I120">
        <v>0.97699999999999998</v>
      </c>
      <c r="K120" s="1">
        <v>0.5</v>
      </c>
      <c r="L120">
        <v>0.86499999999999999</v>
      </c>
      <c r="M120">
        <v>0.85499999999999998</v>
      </c>
      <c r="N120">
        <v>0.95399999999999996</v>
      </c>
      <c r="P120" s="1">
        <v>0.57399999999999995</v>
      </c>
      <c r="Q120">
        <v>0.91200000000000003</v>
      </c>
      <c r="R120">
        <v>0.91200000000000003</v>
      </c>
      <c r="S120">
        <v>0.96899999999999997</v>
      </c>
    </row>
    <row r="121" spans="1:19">
      <c r="A121" s="1">
        <v>0.5</v>
      </c>
      <c r="B121">
        <v>0.875</v>
      </c>
      <c r="C121">
        <v>0.84399999999999997</v>
      </c>
      <c r="D121">
        <v>0.96699999999999997</v>
      </c>
      <c r="F121" s="1">
        <v>0.52700000000000002</v>
      </c>
      <c r="G121">
        <v>0.88900000000000001</v>
      </c>
      <c r="H121">
        <v>0.871</v>
      </c>
      <c r="I121">
        <v>0.97499999999999998</v>
      </c>
      <c r="K121" s="1">
        <v>0.5</v>
      </c>
      <c r="L121">
        <v>0.86799999999999999</v>
      </c>
      <c r="M121">
        <v>0.85899999999999999</v>
      </c>
      <c r="N121">
        <v>0.95799999999999996</v>
      </c>
      <c r="P121" s="1">
        <v>0.57399999999999995</v>
      </c>
      <c r="Q121">
        <v>0.91100000000000003</v>
      </c>
      <c r="R121">
        <v>0.91400000000000003</v>
      </c>
      <c r="S121">
        <v>0.96899999999999997</v>
      </c>
    </row>
    <row r="122" spans="1:19">
      <c r="A122" s="1">
        <v>0.5</v>
      </c>
      <c r="B122">
        <v>0.873</v>
      </c>
      <c r="C122">
        <v>0.84899999999999998</v>
      </c>
      <c r="D122">
        <v>0.96899999999999997</v>
      </c>
      <c r="F122" s="1">
        <v>0.52700000000000002</v>
      </c>
      <c r="G122">
        <v>0.89</v>
      </c>
      <c r="H122">
        <v>0.872</v>
      </c>
      <c r="I122">
        <v>0.97799999999999998</v>
      </c>
      <c r="K122" s="1">
        <v>0.5</v>
      </c>
      <c r="L122">
        <v>0.87</v>
      </c>
      <c r="M122">
        <v>0.85799999999999998</v>
      </c>
      <c r="N122">
        <v>0.95499999999999996</v>
      </c>
      <c r="P122" s="1">
        <v>0.57399999999999995</v>
      </c>
      <c r="Q122">
        <v>0.90700000000000003</v>
      </c>
      <c r="R122">
        <v>0.91300000000000003</v>
      </c>
      <c r="S122">
        <v>0.97</v>
      </c>
    </row>
    <row r="123" spans="1:19">
      <c r="A123" s="1">
        <v>0.5</v>
      </c>
      <c r="B123">
        <v>0.875</v>
      </c>
      <c r="C123">
        <v>0.84199999999999997</v>
      </c>
      <c r="D123" s="1">
        <v>0.97399999999999998</v>
      </c>
      <c r="F123" s="1">
        <v>0.55000000000000004</v>
      </c>
      <c r="G123">
        <v>0.90200000000000002</v>
      </c>
      <c r="H123">
        <v>0.90200000000000002</v>
      </c>
      <c r="I123">
        <v>0.97499999999999998</v>
      </c>
      <c r="K123" s="1">
        <v>0.5</v>
      </c>
      <c r="L123">
        <v>0.877</v>
      </c>
      <c r="M123">
        <v>0.88500000000000001</v>
      </c>
      <c r="N123">
        <v>0.96399999999999997</v>
      </c>
      <c r="P123" s="1">
        <v>0.58099999999999996</v>
      </c>
      <c r="Q123">
        <v>0.91400000000000003</v>
      </c>
      <c r="R123">
        <v>0.89900000000000002</v>
      </c>
      <c r="S123">
        <v>0.97199999999999998</v>
      </c>
    </row>
    <row r="124" spans="1:19">
      <c r="A124" s="1">
        <v>0.5</v>
      </c>
      <c r="B124">
        <v>0.878</v>
      </c>
      <c r="C124">
        <v>0.84199999999999997</v>
      </c>
      <c r="D124" s="1">
        <v>0.97199999999999998</v>
      </c>
      <c r="F124" s="1">
        <v>0.55000000000000004</v>
      </c>
      <c r="G124">
        <v>0.90500000000000003</v>
      </c>
      <c r="H124">
        <v>0.90100000000000002</v>
      </c>
      <c r="I124">
        <v>0.97</v>
      </c>
      <c r="K124" s="1">
        <v>0.5</v>
      </c>
      <c r="L124">
        <v>0.874</v>
      </c>
      <c r="M124">
        <v>0.879</v>
      </c>
      <c r="N124">
        <v>0.96199999999999997</v>
      </c>
      <c r="P124" s="1">
        <v>0.58099999999999996</v>
      </c>
      <c r="Q124">
        <v>0.91600000000000004</v>
      </c>
      <c r="R124">
        <v>0.89700000000000002</v>
      </c>
      <c r="S124">
        <v>0.97199999999999998</v>
      </c>
    </row>
    <row r="125" spans="1:19">
      <c r="A125" s="1">
        <v>0.5</v>
      </c>
      <c r="B125">
        <v>0.877</v>
      </c>
      <c r="C125">
        <v>0.84899999999999998</v>
      </c>
      <c r="D125">
        <v>0.97199999999999998</v>
      </c>
      <c r="F125" s="1">
        <v>0.55000000000000004</v>
      </c>
      <c r="G125">
        <v>0.90500000000000003</v>
      </c>
      <c r="H125">
        <v>0.89800000000000002</v>
      </c>
      <c r="I125">
        <v>0.97</v>
      </c>
      <c r="K125" s="1">
        <v>0.5</v>
      </c>
      <c r="L125">
        <v>0.879</v>
      </c>
      <c r="M125">
        <v>0.88900000000000001</v>
      </c>
      <c r="N125">
        <v>0.95899999999999996</v>
      </c>
      <c r="P125" s="1">
        <v>0.58099999999999996</v>
      </c>
      <c r="Q125">
        <v>0.91100000000000003</v>
      </c>
      <c r="R125">
        <v>0.89300000000000002</v>
      </c>
      <c r="S125">
        <v>0.97199999999999998</v>
      </c>
    </row>
    <row r="126" spans="1:19">
      <c r="A126" s="1">
        <v>0.5</v>
      </c>
      <c r="B126">
        <v>0.873</v>
      </c>
      <c r="C126">
        <v>0.84</v>
      </c>
      <c r="D126">
        <v>0.97199999999999998</v>
      </c>
      <c r="F126" s="1">
        <v>0.55000000000000004</v>
      </c>
      <c r="G126">
        <v>0.90100000000000002</v>
      </c>
      <c r="H126">
        <v>0.89800000000000002</v>
      </c>
      <c r="I126">
        <v>0.96899999999999997</v>
      </c>
      <c r="K126" s="1">
        <v>0.5</v>
      </c>
      <c r="L126">
        <v>0.88</v>
      </c>
      <c r="M126">
        <v>0.88200000000000001</v>
      </c>
      <c r="N126">
        <v>0.96</v>
      </c>
      <c r="P126" s="1">
        <v>0.58099999999999996</v>
      </c>
      <c r="Q126">
        <v>0.91400000000000003</v>
      </c>
      <c r="R126">
        <v>0.89800000000000002</v>
      </c>
      <c r="S126">
        <v>0.97399999999999998</v>
      </c>
    </row>
    <row r="127" spans="1:19">
      <c r="A127" s="1">
        <v>0.5</v>
      </c>
      <c r="B127">
        <v>0.877</v>
      </c>
      <c r="C127">
        <v>0.84399999999999997</v>
      </c>
      <c r="D127">
        <v>0.97399999999999998</v>
      </c>
      <c r="F127" s="1">
        <v>0.55000000000000004</v>
      </c>
      <c r="G127">
        <v>0.90500000000000003</v>
      </c>
      <c r="H127">
        <v>0.9</v>
      </c>
      <c r="I127">
        <v>0.97099999999999997</v>
      </c>
      <c r="K127" s="1">
        <v>0.5</v>
      </c>
      <c r="L127">
        <v>0.876</v>
      </c>
      <c r="M127">
        <v>0.88500000000000001</v>
      </c>
      <c r="N127">
        <v>0.96099999999999997</v>
      </c>
      <c r="P127" s="1">
        <v>0.58099999999999996</v>
      </c>
      <c r="Q127">
        <v>0.91800000000000004</v>
      </c>
      <c r="R127">
        <v>0.89800000000000002</v>
      </c>
      <c r="S127">
        <v>0.97399999999999998</v>
      </c>
    </row>
    <row r="128" spans="1:19">
      <c r="A128" s="1">
        <v>0.5</v>
      </c>
      <c r="B128">
        <v>0.872</v>
      </c>
      <c r="C128">
        <v>0.84</v>
      </c>
      <c r="D128">
        <v>0.97099999999999997</v>
      </c>
      <c r="F128" s="1">
        <v>0.55000000000000004</v>
      </c>
      <c r="G128">
        <v>0.90400000000000003</v>
      </c>
      <c r="H128">
        <v>0.9</v>
      </c>
      <c r="I128">
        <v>0.97199999999999998</v>
      </c>
      <c r="K128" s="1">
        <v>0.5</v>
      </c>
      <c r="L128">
        <v>0.88100000000000001</v>
      </c>
      <c r="M128">
        <v>0.88700000000000001</v>
      </c>
      <c r="N128">
        <v>0.96399999999999997</v>
      </c>
      <c r="P128" s="1">
        <v>0.58099999999999996</v>
      </c>
      <c r="Q128">
        <v>0.91100000000000003</v>
      </c>
      <c r="R128">
        <v>0.89400000000000002</v>
      </c>
      <c r="S128">
        <v>0.97299999999999998</v>
      </c>
    </row>
    <row r="129" spans="1:19">
      <c r="A129" s="1">
        <v>0.5</v>
      </c>
      <c r="B129">
        <v>0.875</v>
      </c>
      <c r="C129">
        <v>0.84099999999999997</v>
      </c>
      <c r="D129">
        <v>0.97299999999999998</v>
      </c>
      <c r="F129" s="1">
        <v>0.55000000000000004</v>
      </c>
      <c r="G129">
        <v>0.9</v>
      </c>
      <c r="H129">
        <v>0.89800000000000002</v>
      </c>
      <c r="I129">
        <v>0.97199999999999998</v>
      </c>
      <c r="K129" s="1">
        <v>0.5</v>
      </c>
      <c r="L129">
        <v>0.88500000000000001</v>
      </c>
      <c r="M129">
        <v>0.88800000000000001</v>
      </c>
      <c r="N129">
        <v>0.96299999999999997</v>
      </c>
      <c r="P129" s="1">
        <v>0.58099999999999996</v>
      </c>
      <c r="Q129">
        <v>0.91100000000000003</v>
      </c>
      <c r="R129">
        <v>0.89400000000000002</v>
      </c>
      <c r="S129">
        <v>0.97299999999999998</v>
      </c>
    </row>
    <row r="130" spans="1:19">
      <c r="A130" s="1">
        <v>0.5</v>
      </c>
      <c r="B130">
        <v>0.875</v>
      </c>
      <c r="C130">
        <v>0.83899999999999997</v>
      </c>
      <c r="D130">
        <v>0.97499999999999998</v>
      </c>
      <c r="F130" s="1">
        <v>0.55000000000000004</v>
      </c>
      <c r="G130">
        <v>0.89900000000000002</v>
      </c>
      <c r="H130">
        <v>0.89500000000000002</v>
      </c>
      <c r="I130">
        <v>0.97</v>
      </c>
      <c r="K130" s="1">
        <v>0.5</v>
      </c>
      <c r="L130">
        <v>0.88100000000000001</v>
      </c>
      <c r="M130">
        <v>0.89200000000000002</v>
      </c>
      <c r="N130">
        <v>0.96099999999999997</v>
      </c>
      <c r="P130" s="1">
        <v>0.58099999999999996</v>
      </c>
      <c r="Q130">
        <v>0.91400000000000003</v>
      </c>
      <c r="R130">
        <v>0.89700000000000002</v>
      </c>
      <c r="S130">
        <v>0.97099999999999997</v>
      </c>
    </row>
    <row r="131" spans="1:19">
      <c r="A131" s="1">
        <v>0.5</v>
      </c>
      <c r="B131">
        <v>0.877</v>
      </c>
      <c r="C131">
        <v>0.84599999999999997</v>
      </c>
      <c r="D131">
        <v>0.97199999999999998</v>
      </c>
      <c r="F131" s="1">
        <v>0.55000000000000004</v>
      </c>
      <c r="G131">
        <v>0.90400000000000003</v>
      </c>
      <c r="H131">
        <v>0.90400000000000003</v>
      </c>
      <c r="I131">
        <v>0.97199999999999998</v>
      </c>
      <c r="K131" s="1">
        <v>0.5</v>
      </c>
      <c r="L131">
        <v>0.88</v>
      </c>
      <c r="M131">
        <v>0.88700000000000001</v>
      </c>
      <c r="N131">
        <v>0.96099999999999997</v>
      </c>
      <c r="P131" s="1">
        <v>0.58099999999999996</v>
      </c>
      <c r="Q131">
        <v>0.91200000000000003</v>
      </c>
      <c r="R131">
        <v>0.89300000000000002</v>
      </c>
      <c r="S131">
        <v>0.97099999999999997</v>
      </c>
    </row>
    <row r="132" spans="1:19">
      <c r="A132" s="1">
        <v>0.5</v>
      </c>
      <c r="B132">
        <v>0.874</v>
      </c>
      <c r="C132">
        <v>0.84299999999999997</v>
      </c>
      <c r="D132">
        <v>0.97299999999999998</v>
      </c>
      <c r="F132" s="1">
        <v>0.55000000000000004</v>
      </c>
      <c r="G132">
        <v>0.90200000000000002</v>
      </c>
      <c r="H132">
        <v>0.89700000000000002</v>
      </c>
      <c r="I132">
        <v>0.97</v>
      </c>
      <c r="K132" s="1">
        <v>0.5</v>
      </c>
      <c r="L132">
        <v>0.88100000000000001</v>
      </c>
      <c r="M132">
        <v>0.88700000000000001</v>
      </c>
      <c r="N132">
        <v>0.96399999999999997</v>
      </c>
      <c r="P132" s="1">
        <v>0.58099999999999996</v>
      </c>
      <c r="Q132">
        <v>0.91600000000000004</v>
      </c>
      <c r="R132">
        <v>0.89700000000000002</v>
      </c>
      <c r="S132">
        <v>0.97599999999999998</v>
      </c>
    </row>
    <row r="133" spans="1:19">
      <c r="A133" s="1">
        <v>0.56999999999999995</v>
      </c>
      <c r="B133">
        <v>0.89300000000000002</v>
      </c>
      <c r="C133">
        <v>0.874</v>
      </c>
      <c r="D133">
        <v>0.97599999999999998</v>
      </c>
      <c r="F133" s="1">
        <v>0.64100000000000001</v>
      </c>
      <c r="G133">
        <v>0.93899999999999995</v>
      </c>
      <c r="H133">
        <v>0.90600000000000003</v>
      </c>
      <c r="I133">
        <v>0.98499999999999999</v>
      </c>
      <c r="K133" s="1">
        <v>0.56999999999999995</v>
      </c>
      <c r="L133">
        <v>0.89700000000000002</v>
      </c>
      <c r="M133">
        <v>0.88100000000000001</v>
      </c>
      <c r="N133">
        <v>0.96599999999999997</v>
      </c>
      <c r="P133" s="1">
        <v>0.63</v>
      </c>
      <c r="Q133">
        <v>0.92400000000000004</v>
      </c>
      <c r="R133">
        <v>0.91400000000000003</v>
      </c>
      <c r="S133">
        <v>0.97899999999999998</v>
      </c>
    </row>
    <row r="134" spans="1:19">
      <c r="A134" s="1">
        <v>0.56999999999999995</v>
      </c>
      <c r="B134">
        <v>0.89300000000000002</v>
      </c>
      <c r="C134">
        <v>0.86699999999999999</v>
      </c>
      <c r="D134">
        <v>0.97799999999999998</v>
      </c>
      <c r="F134" s="1">
        <v>0.64100000000000001</v>
      </c>
      <c r="G134">
        <v>0.93799999999999994</v>
      </c>
      <c r="H134">
        <v>0.90700000000000003</v>
      </c>
      <c r="I134">
        <v>0.98399999999999999</v>
      </c>
      <c r="K134" s="1">
        <v>0.56999999999999995</v>
      </c>
      <c r="L134">
        <v>0.89200000000000002</v>
      </c>
      <c r="M134">
        <v>0.876</v>
      </c>
      <c r="N134">
        <v>0.96699999999999997</v>
      </c>
      <c r="P134" s="1">
        <v>0.63</v>
      </c>
      <c r="Q134">
        <v>0.92200000000000004</v>
      </c>
      <c r="R134">
        <v>0.91200000000000003</v>
      </c>
      <c r="S134">
        <v>0.97899999999999998</v>
      </c>
    </row>
    <row r="135" spans="1:19">
      <c r="A135" s="1">
        <v>0.56999999999999995</v>
      </c>
      <c r="B135">
        <v>0.89600000000000002</v>
      </c>
      <c r="C135">
        <v>0.871</v>
      </c>
      <c r="D135">
        <v>0.97699999999999998</v>
      </c>
      <c r="F135" s="1">
        <v>0.64100000000000001</v>
      </c>
      <c r="G135">
        <v>0.93700000000000006</v>
      </c>
      <c r="H135">
        <v>0.90700000000000003</v>
      </c>
      <c r="I135">
        <v>0.98399999999999999</v>
      </c>
      <c r="K135" s="1">
        <v>0.56999999999999995</v>
      </c>
      <c r="L135">
        <v>0.89800000000000002</v>
      </c>
      <c r="M135">
        <v>0.88100000000000001</v>
      </c>
      <c r="N135">
        <v>0.96599999999999997</v>
      </c>
      <c r="P135" s="1">
        <v>0.63</v>
      </c>
      <c r="Q135">
        <v>0.92200000000000004</v>
      </c>
      <c r="R135">
        <v>0.91500000000000004</v>
      </c>
      <c r="S135">
        <v>0.97899999999999998</v>
      </c>
    </row>
    <row r="136" spans="1:19">
      <c r="A136" s="1">
        <v>0.56999999999999995</v>
      </c>
      <c r="B136">
        <v>0.88800000000000001</v>
      </c>
      <c r="C136">
        <v>0.86499999999999999</v>
      </c>
      <c r="D136">
        <v>0.97499999999999998</v>
      </c>
      <c r="F136" s="1">
        <v>0.64100000000000001</v>
      </c>
      <c r="G136">
        <v>0.93300000000000005</v>
      </c>
      <c r="H136">
        <v>0.90200000000000002</v>
      </c>
      <c r="I136">
        <v>0.98299999999999998</v>
      </c>
      <c r="K136" s="1">
        <v>0.56999999999999995</v>
      </c>
      <c r="L136">
        <v>0.89700000000000002</v>
      </c>
      <c r="M136">
        <v>0.88100000000000001</v>
      </c>
      <c r="N136">
        <v>0.96699999999999997</v>
      </c>
      <c r="P136" s="1">
        <v>0.63</v>
      </c>
      <c r="Q136">
        <v>0.92400000000000004</v>
      </c>
      <c r="R136">
        <v>0.91900000000000004</v>
      </c>
      <c r="S136">
        <v>0.98099999999999998</v>
      </c>
    </row>
    <row r="137" spans="1:19">
      <c r="A137" s="1">
        <v>0.56999999999999995</v>
      </c>
      <c r="B137">
        <v>0.89400000000000002</v>
      </c>
      <c r="C137">
        <v>0.873</v>
      </c>
      <c r="D137">
        <v>0.97799999999999998</v>
      </c>
      <c r="F137" s="1">
        <v>0.64100000000000001</v>
      </c>
      <c r="G137">
        <v>0.93700000000000006</v>
      </c>
      <c r="H137">
        <v>0.90900000000000003</v>
      </c>
      <c r="I137">
        <v>0.98399999999999999</v>
      </c>
      <c r="K137" s="1">
        <v>0.56999999999999995</v>
      </c>
      <c r="L137">
        <v>0.89200000000000002</v>
      </c>
      <c r="M137">
        <v>0.875</v>
      </c>
      <c r="N137">
        <v>0.96699999999999997</v>
      </c>
      <c r="P137" s="1">
        <v>0.63</v>
      </c>
      <c r="Q137">
        <v>0.92200000000000004</v>
      </c>
      <c r="R137">
        <v>0.91400000000000003</v>
      </c>
      <c r="S137">
        <v>0.97799999999999998</v>
      </c>
    </row>
    <row r="138" spans="1:19">
      <c r="A138" s="1">
        <v>0.56999999999999995</v>
      </c>
      <c r="B138">
        <v>0.89100000000000001</v>
      </c>
      <c r="C138">
        <v>0.87</v>
      </c>
      <c r="D138">
        <v>0.97599999999999998</v>
      </c>
      <c r="F138" s="1">
        <v>0.64100000000000001</v>
      </c>
      <c r="G138">
        <v>0.93799999999999994</v>
      </c>
      <c r="H138">
        <v>0.90600000000000003</v>
      </c>
      <c r="I138">
        <v>0.98399999999999999</v>
      </c>
      <c r="K138" s="1">
        <v>0.56999999999999995</v>
      </c>
      <c r="L138">
        <v>0.89700000000000002</v>
      </c>
      <c r="M138">
        <v>0.88300000000000001</v>
      </c>
      <c r="N138">
        <v>0.96499999999999997</v>
      </c>
      <c r="P138" s="1">
        <v>0.63</v>
      </c>
      <c r="Q138">
        <v>0.92400000000000004</v>
      </c>
      <c r="R138">
        <v>0.91600000000000004</v>
      </c>
      <c r="S138">
        <v>0.98</v>
      </c>
    </row>
    <row r="139" spans="1:19">
      <c r="A139" s="1">
        <v>0.56999999999999995</v>
      </c>
      <c r="B139">
        <v>0.88900000000000001</v>
      </c>
      <c r="C139">
        <v>0.86399999999999999</v>
      </c>
      <c r="D139">
        <v>0.97499999999999998</v>
      </c>
      <c r="F139" s="1">
        <v>0.64100000000000001</v>
      </c>
      <c r="G139">
        <v>0.93799999999999994</v>
      </c>
      <c r="H139">
        <v>0.90200000000000002</v>
      </c>
      <c r="I139">
        <v>0.98399999999999999</v>
      </c>
      <c r="K139" s="1">
        <v>0.56999999999999995</v>
      </c>
      <c r="L139">
        <v>0.89300000000000002</v>
      </c>
      <c r="M139">
        <v>0.88200000000000001</v>
      </c>
      <c r="N139">
        <v>0.96499999999999997</v>
      </c>
      <c r="P139" s="1">
        <v>0.63</v>
      </c>
      <c r="Q139">
        <v>0.92200000000000004</v>
      </c>
      <c r="R139">
        <v>0.91700000000000004</v>
      </c>
      <c r="S139">
        <v>0.97799999999999998</v>
      </c>
    </row>
    <row r="140" spans="1:19">
      <c r="A140" s="1">
        <v>0.56999999999999995</v>
      </c>
      <c r="B140">
        <v>0.89100000000000001</v>
      </c>
      <c r="C140">
        <v>0.873</v>
      </c>
      <c r="D140">
        <v>0.97699999999999998</v>
      </c>
      <c r="F140" s="1">
        <v>0.64100000000000001</v>
      </c>
      <c r="G140">
        <v>0.93700000000000006</v>
      </c>
      <c r="H140">
        <v>0.90500000000000003</v>
      </c>
      <c r="I140">
        <v>0.98499999999999999</v>
      </c>
      <c r="K140" s="1">
        <v>0.56999999999999995</v>
      </c>
      <c r="L140">
        <v>0.9</v>
      </c>
      <c r="M140">
        <v>0.88500000000000001</v>
      </c>
      <c r="N140">
        <v>0.96899999999999997</v>
      </c>
      <c r="P140" s="1">
        <v>0.63</v>
      </c>
      <c r="Q140">
        <v>0.92100000000000004</v>
      </c>
      <c r="R140">
        <v>0.91500000000000004</v>
      </c>
      <c r="S140">
        <v>0.97899999999999998</v>
      </c>
    </row>
    <row r="141" spans="1:19">
      <c r="A141" s="1">
        <v>0.56999999999999995</v>
      </c>
      <c r="B141">
        <v>0.88900000000000001</v>
      </c>
      <c r="C141">
        <v>0.871</v>
      </c>
      <c r="D141">
        <v>0.97499999999999998</v>
      </c>
      <c r="F141" s="1">
        <v>0.64100000000000001</v>
      </c>
      <c r="G141">
        <v>0.93400000000000005</v>
      </c>
      <c r="H141">
        <v>0.90500000000000003</v>
      </c>
      <c r="I141">
        <v>0.98299999999999998</v>
      </c>
      <c r="K141" s="1">
        <v>0.56999999999999995</v>
      </c>
      <c r="L141">
        <v>0.90100000000000002</v>
      </c>
      <c r="M141">
        <v>0.88600000000000001</v>
      </c>
      <c r="N141">
        <v>0.97</v>
      </c>
      <c r="P141" s="1">
        <v>0.63</v>
      </c>
      <c r="Q141">
        <v>0.92100000000000004</v>
      </c>
      <c r="R141">
        <v>0.91400000000000003</v>
      </c>
      <c r="S141">
        <v>0.97799999999999998</v>
      </c>
    </row>
    <row r="142" spans="1:19">
      <c r="A142" s="1">
        <v>0.56999999999999995</v>
      </c>
      <c r="B142">
        <v>0.89</v>
      </c>
      <c r="C142">
        <v>0.872</v>
      </c>
      <c r="D142">
        <v>0.97799999999999998</v>
      </c>
      <c r="F142" s="1">
        <v>0.64100000000000001</v>
      </c>
      <c r="G142">
        <v>0.93600000000000005</v>
      </c>
      <c r="H142">
        <v>0.90600000000000003</v>
      </c>
      <c r="I142">
        <v>0.98399999999999999</v>
      </c>
      <c r="K142" s="1">
        <v>0.56999999999999995</v>
      </c>
      <c r="L142">
        <v>0.89800000000000002</v>
      </c>
      <c r="M142">
        <v>0.88</v>
      </c>
      <c r="N142">
        <v>0.96699999999999997</v>
      </c>
      <c r="P142" s="1">
        <v>0.63</v>
      </c>
      <c r="Q142">
        <v>0.92600000000000005</v>
      </c>
      <c r="R142">
        <v>0.91700000000000004</v>
      </c>
      <c r="S142">
        <v>0.97799999999999998</v>
      </c>
    </row>
    <row r="143" spans="1:19" ht="19" customHeight="1">
      <c r="A143" s="1">
        <v>0.56999999999999995</v>
      </c>
      <c r="B143">
        <v>0.90200000000000002</v>
      </c>
      <c r="C143">
        <v>0.90200000000000002</v>
      </c>
      <c r="D143">
        <v>0.97499999999999998</v>
      </c>
      <c r="F143" s="1">
        <v>0.64600000000000002</v>
      </c>
      <c r="G143">
        <v>0.94199999999999995</v>
      </c>
      <c r="H143">
        <v>0.91900000000000004</v>
      </c>
      <c r="I143">
        <v>0.98499999999999999</v>
      </c>
      <c r="K143" s="1">
        <v>0.56999999999999995</v>
      </c>
      <c r="L143">
        <v>0.90800000000000003</v>
      </c>
      <c r="M143">
        <v>0.91200000000000003</v>
      </c>
      <c r="N143">
        <v>0.97</v>
      </c>
      <c r="P143" s="1">
        <v>0.63700000000000001</v>
      </c>
      <c r="Q143">
        <v>0.93200000000000005</v>
      </c>
      <c r="R143">
        <v>0.91800000000000004</v>
      </c>
      <c r="S143">
        <v>0.98</v>
      </c>
    </row>
    <row r="144" spans="1:19" ht="19" customHeight="1">
      <c r="A144" s="1">
        <v>0.56999999999999995</v>
      </c>
      <c r="B144">
        <v>0.90500000000000003</v>
      </c>
      <c r="C144">
        <v>0.90100000000000002</v>
      </c>
      <c r="D144">
        <v>0.97</v>
      </c>
      <c r="F144" s="1">
        <v>0.64600000000000002</v>
      </c>
      <c r="G144">
        <v>0.94699999999999995</v>
      </c>
      <c r="H144">
        <v>0.92500000000000004</v>
      </c>
      <c r="I144">
        <v>0.98599999999999999</v>
      </c>
      <c r="K144" s="1">
        <v>0.56999999999999995</v>
      </c>
      <c r="L144">
        <v>0.91200000000000003</v>
      </c>
      <c r="M144">
        <v>0.91600000000000004</v>
      </c>
      <c r="N144">
        <v>0.97399999999999998</v>
      </c>
      <c r="P144" s="1">
        <v>0.63700000000000001</v>
      </c>
      <c r="Q144">
        <v>0.92800000000000005</v>
      </c>
      <c r="R144">
        <v>0.91200000000000003</v>
      </c>
      <c r="S144">
        <v>0.97799999999999998</v>
      </c>
    </row>
    <row r="145" spans="1:19" ht="19" customHeight="1">
      <c r="A145" s="1">
        <v>0.56999999999999995</v>
      </c>
      <c r="B145">
        <v>0.90500000000000003</v>
      </c>
      <c r="C145">
        <v>0.89800000000000002</v>
      </c>
      <c r="D145">
        <v>0.97</v>
      </c>
      <c r="F145" s="1">
        <v>0.64600000000000002</v>
      </c>
      <c r="G145">
        <v>0.94299999999999995</v>
      </c>
      <c r="H145">
        <v>0.92200000000000004</v>
      </c>
      <c r="I145">
        <v>0.98499999999999999</v>
      </c>
      <c r="K145" s="1">
        <v>0.56999999999999995</v>
      </c>
      <c r="L145">
        <v>0.91300000000000003</v>
      </c>
      <c r="M145">
        <v>0.91</v>
      </c>
      <c r="N145">
        <v>0.97099999999999997</v>
      </c>
      <c r="P145" s="1">
        <v>0.63700000000000001</v>
      </c>
      <c r="Q145">
        <v>0.92900000000000005</v>
      </c>
      <c r="R145">
        <v>0.91100000000000003</v>
      </c>
      <c r="S145">
        <v>0.97899999999999998</v>
      </c>
    </row>
    <row r="146" spans="1:19" ht="19" customHeight="1">
      <c r="A146" s="1">
        <v>0.56999999999999995</v>
      </c>
      <c r="B146">
        <v>0.90100000000000002</v>
      </c>
      <c r="C146">
        <v>0.89800000000000002</v>
      </c>
      <c r="D146">
        <v>0.96899999999999997</v>
      </c>
      <c r="F146" s="1">
        <v>0.64600000000000002</v>
      </c>
      <c r="G146">
        <v>0.93799999999999994</v>
      </c>
      <c r="H146">
        <v>0.91700000000000004</v>
      </c>
      <c r="I146">
        <v>0.98399999999999999</v>
      </c>
      <c r="K146" s="1">
        <v>0.56999999999999995</v>
      </c>
      <c r="L146">
        <v>0.91200000000000003</v>
      </c>
      <c r="M146">
        <v>0.91500000000000004</v>
      </c>
      <c r="N146">
        <v>0.97299999999999998</v>
      </c>
      <c r="P146" s="1">
        <v>0.63700000000000001</v>
      </c>
      <c r="Q146">
        <v>0.93200000000000005</v>
      </c>
      <c r="R146">
        <v>0.91700000000000004</v>
      </c>
      <c r="S146">
        <v>0.98</v>
      </c>
    </row>
    <row r="147" spans="1:19" ht="19" customHeight="1">
      <c r="A147" s="1">
        <v>0.56999999999999995</v>
      </c>
      <c r="B147">
        <v>0.90500000000000003</v>
      </c>
      <c r="C147">
        <v>0.9</v>
      </c>
      <c r="D147">
        <v>0.97099999999999997</v>
      </c>
      <c r="F147" s="1">
        <v>0.64600000000000002</v>
      </c>
      <c r="G147">
        <v>0.94299999999999995</v>
      </c>
      <c r="H147">
        <v>0.92</v>
      </c>
      <c r="I147">
        <v>0.98499999999999999</v>
      </c>
      <c r="K147" s="1">
        <v>0.56999999999999995</v>
      </c>
      <c r="L147">
        <v>0.91100000000000003</v>
      </c>
      <c r="M147">
        <v>0.91500000000000004</v>
      </c>
      <c r="N147">
        <v>0.96899999999999997</v>
      </c>
      <c r="P147" s="1">
        <v>0.63700000000000001</v>
      </c>
      <c r="Q147">
        <v>0.93200000000000005</v>
      </c>
      <c r="R147">
        <v>0.91600000000000004</v>
      </c>
      <c r="S147">
        <v>0.98</v>
      </c>
    </row>
    <row r="148" spans="1:19" ht="19" customHeight="1">
      <c r="A148" s="1">
        <v>0.56999999999999995</v>
      </c>
      <c r="B148">
        <v>0.90400000000000003</v>
      </c>
      <c r="C148">
        <v>0.9</v>
      </c>
      <c r="D148">
        <v>0.97199999999999998</v>
      </c>
      <c r="F148" s="1">
        <v>0.64600000000000002</v>
      </c>
      <c r="G148">
        <v>0.94099999999999995</v>
      </c>
      <c r="H148">
        <v>0.91900000000000004</v>
      </c>
      <c r="I148">
        <v>0.98399999999999999</v>
      </c>
      <c r="K148" s="1">
        <v>0.56999999999999995</v>
      </c>
      <c r="L148">
        <v>0.91</v>
      </c>
      <c r="M148">
        <v>0.91300000000000003</v>
      </c>
      <c r="N148">
        <v>0.96899999999999997</v>
      </c>
      <c r="P148" s="1">
        <v>0.63700000000000001</v>
      </c>
      <c r="Q148">
        <v>0.93100000000000005</v>
      </c>
      <c r="R148">
        <v>0.91300000000000003</v>
      </c>
      <c r="S148">
        <v>0.98</v>
      </c>
    </row>
    <row r="149" spans="1:19" ht="19" customHeight="1">
      <c r="A149" s="1">
        <v>0.56999999999999995</v>
      </c>
      <c r="B149">
        <v>0.9</v>
      </c>
      <c r="C149">
        <v>0.89800000000000002</v>
      </c>
      <c r="D149">
        <v>0.97199999999999998</v>
      </c>
      <c r="F149" s="1">
        <v>0.64600000000000002</v>
      </c>
      <c r="G149">
        <v>0.94199999999999995</v>
      </c>
      <c r="H149">
        <v>0.91800000000000004</v>
      </c>
      <c r="I149">
        <v>0.98399999999999999</v>
      </c>
      <c r="K149" s="1">
        <v>0.56999999999999995</v>
      </c>
      <c r="L149">
        <v>0.90800000000000003</v>
      </c>
      <c r="M149">
        <v>0.91300000000000003</v>
      </c>
      <c r="N149">
        <v>0.97</v>
      </c>
      <c r="P149" s="1">
        <v>0.63700000000000001</v>
      </c>
      <c r="Q149">
        <v>0.92900000000000005</v>
      </c>
      <c r="R149">
        <v>0.91300000000000003</v>
      </c>
      <c r="S149">
        <v>0.98</v>
      </c>
    </row>
    <row r="150" spans="1:19" ht="19" customHeight="1">
      <c r="A150" s="1">
        <v>0.56999999999999995</v>
      </c>
      <c r="B150">
        <v>0.89900000000000002</v>
      </c>
      <c r="C150">
        <v>0.89500000000000002</v>
      </c>
      <c r="D150">
        <v>0.97</v>
      </c>
      <c r="F150" s="1">
        <v>0.64600000000000002</v>
      </c>
      <c r="G150">
        <v>0.94699999999999995</v>
      </c>
      <c r="H150">
        <v>0.92200000000000004</v>
      </c>
      <c r="I150">
        <v>0.98499999999999999</v>
      </c>
      <c r="K150" s="1">
        <v>0.56999999999999995</v>
      </c>
      <c r="L150">
        <v>0.91200000000000003</v>
      </c>
      <c r="M150">
        <v>0.91200000000000003</v>
      </c>
      <c r="N150">
        <v>0.96899999999999997</v>
      </c>
      <c r="P150" s="1">
        <v>0.63700000000000001</v>
      </c>
      <c r="Q150">
        <v>0.93</v>
      </c>
      <c r="R150">
        <v>0.91500000000000004</v>
      </c>
      <c r="S150">
        <v>0.98</v>
      </c>
    </row>
    <row r="151" spans="1:19" ht="19" customHeight="1">
      <c r="A151" s="1">
        <v>0.56999999999999995</v>
      </c>
      <c r="B151">
        <v>0.90400000000000003</v>
      </c>
      <c r="C151">
        <v>0.90400000000000003</v>
      </c>
      <c r="D151">
        <v>0.97199999999999998</v>
      </c>
      <c r="F151" s="1">
        <v>0.64600000000000002</v>
      </c>
      <c r="G151">
        <v>0.94299999999999995</v>
      </c>
      <c r="H151">
        <v>0.91800000000000004</v>
      </c>
      <c r="I151">
        <v>0.98599999999999999</v>
      </c>
      <c r="K151" s="1">
        <v>0.56999999999999995</v>
      </c>
      <c r="L151">
        <v>0.91100000000000003</v>
      </c>
      <c r="M151">
        <v>0.91400000000000003</v>
      </c>
      <c r="N151">
        <v>0.96899999999999997</v>
      </c>
      <c r="P151" s="1">
        <v>0.63700000000000001</v>
      </c>
      <c r="Q151">
        <v>0.93200000000000005</v>
      </c>
      <c r="R151">
        <v>0.91600000000000004</v>
      </c>
      <c r="S151">
        <v>0.98</v>
      </c>
    </row>
    <row r="152" spans="1:19" ht="19" customHeight="1">
      <c r="A152" s="1">
        <v>0.56999999999999995</v>
      </c>
      <c r="B152">
        <v>0.90200000000000002</v>
      </c>
      <c r="C152">
        <v>0.89700000000000002</v>
      </c>
      <c r="D152">
        <v>0.97</v>
      </c>
      <c r="F152" s="1">
        <v>0.64600000000000002</v>
      </c>
      <c r="G152">
        <v>0.94699999999999995</v>
      </c>
      <c r="H152">
        <v>0.92200000000000004</v>
      </c>
      <c r="I152">
        <v>0.98599999999999999</v>
      </c>
      <c r="K152" s="1">
        <v>0.56999999999999995</v>
      </c>
      <c r="L152">
        <v>0.90700000000000003</v>
      </c>
      <c r="M152">
        <v>0.91300000000000003</v>
      </c>
      <c r="N152">
        <v>0.97</v>
      </c>
      <c r="P152" s="1">
        <v>0.63700000000000001</v>
      </c>
      <c r="Q152">
        <v>0.93300000000000005</v>
      </c>
      <c r="R152">
        <v>0.91700000000000004</v>
      </c>
      <c r="S152">
        <v>0.98199999999999998</v>
      </c>
    </row>
    <row r="153" spans="1:19" ht="19" customHeight="1">
      <c r="A153" s="1">
        <v>0.56999999999999995</v>
      </c>
      <c r="B153">
        <v>0.90600000000000003</v>
      </c>
      <c r="C153">
        <v>0.89300000000000002</v>
      </c>
      <c r="D153">
        <v>0.97899999999999998</v>
      </c>
      <c r="F153" s="1">
        <v>0.69299999999999995</v>
      </c>
      <c r="G153">
        <v>0.95499999999999996</v>
      </c>
      <c r="H153">
        <v>0.90900000000000003</v>
      </c>
      <c r="I153">
        <v>0.99099999999999999</v>
      </c>
      <c r="K153" s="1">
        <v>0.56999999999999995</v>
      </c>
      <c r="L153">
        <v>0.91400000000000003</v>
      </c>
      <c r="M153">
        <v>0.89900000000000002</v>
      </c>
      <c r="N153">
        <v>0.97199999999999998</v>
      </c>
      <c r="P153" s="1">
        <v>0.69899999999999995</v>
      </c>
      <c r="Q153">
        <v>0.94799999999999995</v>
      </c>
      <c r="R153">
        <v>0.91500000000000004</v>
      </c>
      <c r="S153">
        <v>0.98399999999999999</v>
      </c>
    </row>
    <row r="154" spans="1:19" ht="19" customHeight="1">
      <c r="A154" s="1">
        <v>0.56999999999999995</v>
      </c>
      <c r="B154">
        <v>0.90400000000000003</v>
      </c>
      <c r="C154">
        <v>0.88800000000000001</v>
      </c>
      <c r="D154">
        <v>0.98099999999999998</v>
      </c>
      <c r="F154" s="1">
        <v>0.69299999999999995</v>
      </c>
      <c r="G154">
        <v>0.95499999999999996</v>
      </c>
      <c r="H154">
        <v>0.91300000000000003</v>
      </c>
      <c r="I154">
        <v>0.99</v>
      </c>
      <c r="K154" s="1">
        <v>0.56999999999999995</v>
      </c>
      <c r="L154">
        <v>0.91600000000000004</v>
      </c>
      <c r="M154">
        <v>0.89700000000000002</v>
      </c>
      <c r="N154">
        <v>0.97199999999999998</v>
      </c>
      <c r="P154" s="1">
        <v>0.69899999999999995</v>
      </c>
      <c r="Q154">
        <v>0.95199999999999996</v>
      </c>
      <c r="R154">
        <v>0.92</v>
      </c>
      <c r="S154">
        <v>0.98599999999999999</v>
      </c>
    </row>
    <row r="155" spans="1:19" ht="19" customHeight="1">
      <c r="A155" s="1">
        <v>0.56999999999999995</v>
      </c>
      <c r="B155">
        <v>0.90100000000000002</v>
      </c>
      <c r="C155">
        <v>0.88600000000000001</v>
      </c>
      <c r="D155">
        <v>0.97899999999999998</v>
      </c>
      <c r="F155" s="1">
        <v>0.69299999999999995</v>
      </c>
      <c r="G155">
        <v>0.95499999999999996</v>
      </c>
      <c r="H155">
        <v>0.90900000000000003</v>
      </c>
      <c r="I155">
        <v>0.99099999999999999</v>
      </c>
      <c r="K155" s="1">
        <v>0.56999999999999995</v>
      </c>
      <c r="L155">
        <v>0.91100000000000003</v>
      </c>
      <c r="M155">
        <v>0.89300000000000002</v>
      </c>
      <c r="N155">
        <v>0.97199999999999998</v>
      </c>
      <c r="P155" s="1">
        <v>0.69899999999999995</v>
      </c>
      <c r="Q155">
        <v>0.95</v>
      </c>
      <c r="R155">
        <v>0.91600000000000004</v>
      </c>
      <c r="S155">
        <v>0.98599999999999999</v>
      </c>
    </row>
    <row r="156" spans="1:19" ht="19" customHeight="1">
      <c r="A156" s="1">
        <v>0.56999999999999995</v>
      </c>
      <c r="B156">
        <v>0.90400000000000003</v>
      </c>
      <c r="C156">
        <v>0.89</v>
      </c>
      <c r="D156">
        <v>0.98</v>
      </c>
      <c r="F156" s="1">
        <v>0.69299999999999995</v>
      </c>
      <c r="G156">
        <v>0.95399999999999996</v>
      </c>
      <c r="H156">
        <v>0.90800000000000003</v>
      </c>
      <c r="I156">
        <v>0.99</v>
      </c>
      <c r="K156" s="1">
        <v>0.56999999999999995</v>
      </c>
      <c r="L156">
        <v>0.91400000000000003</v>
      </c>
      <c r="M156">
        <v>0.89800000000000002</v>
      </c>
      <c r="N156">
        <v>0.97399999999999998</v>
      </c>
      <c r="P156" s="1">
        <v>0.69899999999999995</v>
      </c>
      <c r="Q156">
        <v>0.95099999999999996</v>
      </c>
      <c r="R156">
        <v>0.91600000000000004</v>
      </c>
      <c r="S156">
        <v>0.98499999999999999</v>
      </c>
    </row>
    <row r="157" spans="1:19" ht="19" customHeight="1">
      <c r="A157" s="1">
        <v>0.56999999999999995</v>
      </c>
      <c r="B157">
        <v>0.90500000000000003</v>
      </c>
      <c r="C157">
        <v>0.88700000000000001</v>
      </c>
      <c r="D157">
        <v>0.98</v>
      </c>
      <c r="F157" s="1">
        <v>0.69299999999999995</v>
      </c>
      <c r="G157">
        <v>0.95799999999999996</v>
      </c>
      <c r="H157">
        <v>0.91400000000000003</v>
      </c>
      <c r="I157">
        <v>0.99</v>
      </c>
      <c r="K157" s="1">
        <v>0.56999999999999995</v>
      </c>
      <c r="L157">
        <v>0.91800000000000004</v>
      </c>
      <c r="M157">
        <v>0.89800000000000002</v>
      </c>
      <c r="N157">
        <v>0.97399999999999998</v>
      </c>
      <c r="P157" s="1">
        <v>0.69899999999999995</v>
      </c>
      <c r="Q157">
        <v>0.94899999999999995</v>
      </c>
      <c r="R157">
        <v>0.91500000000000004</v>
      </c>
      <c r="S157">
        <v>0.98499999999999999</v>
      </c>
    </row>
    <row r="158" spans="1:19" ht="19" customHeight="1">
      <c r="A158" s="1">
        <v>0.56999999999999995</v>
      </c>
      <c r="B158">
        <v>0.90700000000000003</v>
      </c>
      <c r="C158">
        <v>0.88400000000000001</v>
      </c>
      <c r="D158">
        <v>0.98299999999999998</v>
      </c>
      <c r="F158" s="1">
        <v>0.69299999999999995</v>
      </c>
      <c r="G158">
        <v>0.95299999999999996</v>
      </c>
      <c r="H158">
        <v>0.90900000000000003</v>
      </c>
      <c r="I158">
        <v>0.98899999999999999</v>
      </c>
      <c r="K158" s="1">
        <v>0.56999999999999995</v>
      </c>
      <c r="L158">
        <v>0.91100000000000003</v>
      </c>
      <c r="M158">
        <v>0.89400000000000002</v>
      </c>
      <c r="N158">
        <v>0.97299999999999998</v>
      </c>
      <c r="P158" s="1">
        <v>0.69899999999999995</v>
      </c>
      <c r="Q158">
        <v>0.94699999999999995</v>
      </c>
      <c r="R158">
        <v>0.91400000000000003</v>
      </c>
      <c r="S158">
        <v>0.98499999999999999</v>
      </c>
    </row>
    <row r="159" spans="1:19" ht="19" customHeight="1">
      <c r="A159" s="1">
        <v>0.56999999999999995</v>
      </c>
      <c r="B159">
        <v>0.90300000000000002</v>
      </c>
      <c r="C159">
        <v>0.88900000000000001</v>
      </c>
      <c r="D159">
        <v>0.97799999999999998</v>
      </c>
      <c r="F159" s="1">
        <v>0.69299999999999995</v>
      </c>
      <c r="G159">
        <v>0.95799999999999996</v>
      </c>
      <c r="H159">
        <v>0.91200000000000003</v>
      </c>
      <c r="I159">
        <v>0.99199999999999999</v>
      </c>
      <c r="K159" s="1">
        <v>0.56999999999999995</v>
      </c>
      <c r="L159">
        <v>0.91100000000000003</v>
      </c>
      <c r="M159">
        <v>0.89400000000000002</v>
      </c>
      <c r="N159">
        <v>0.97299999999999998</v>
      </c>
      <c r="P159" s="1">
        <v>0.69899999999999995</v>
      </c>
      <c r="Q159">
        <v>0.95099999999999996</v>
      </c>
      <c r="R159">
        <v>0.91800000000000004</v>
      </c>
      <c r="S159">
        <v>0.98399999999999999</v>
      </c>
    </row>
    <row r="160" spans="1:19" ht="19" customHeight="1">
      <c r="A160" s="1">
        <v>0.56999999999999995</v>
      </c>
      <c r="B160">
        <v>0.90800000000000003</v>
      </c>
      <c r="C160">
        <v>0.89300000000000002</v>
      </c>
      <c r="D160">
        <v>0.98099999999999998</v>
      </c>
      <c r="F160" s="1">
        <v>0.69299999999999995</v>
      </c>
      <c r="G160">
        <v>0.95299999999999996</v>
      </c>
      <c r="H160">
        <v>0.91200000000000003</v>
      </c>
      <c r="I160">
        <v>0.98899999999999999</v>
      </c>
      <c r="K160" s="1">
        <v>0.56999999999999995</v>
      </c>
      <c r="L160">
        <v>0.91400000000000003</v>
      </c>
      <c r="M160">
        <v>0.89700000000000002</v>
      </c>
      <c r="N160">
        <v>0.97099999999999997</v>
      </c>
      <c r="P160" s="1">
        <v>0.69899999999999995</v>
      </c>
      <c r="Q160">
        <v>0.95099999999999996</v>
      </c>
      <c r="R160">
        <v>0.91900000000000004</v>
      </c>
      <c r="S160">
        <v>0.98799999999999999</v>
      </c>
    </row>
    <row r="161" spans="1:19" ht="19" customHeight="1">
      <c r="A161" s="1">
        <v>0.56999999999999995</v>
      </c>
      <c r="B161">
        <v>0.90600000000000003</v>
      </c>
      <c r="C161">
        <v>0.89200000000000002</v>
      </c>
      <c r="D161">
        <v>0.97799999999999998</v>
      </c>
      <c r="F161" s="1">
        <v>0.69299999999999995</v>
      </c>
      <c r="G161">
        <v>0.95299999999999996</v>
      </c>
      <c r="H161">
        <v>0.91100000000000003</v>
      </c>
      <c r="I161">
        <v>0.99</v>
      </c>
      <c r="K161" s="1">
        <v>0.56999999999999995</v>
      </c>
      <c r="L161">
        <v>0.91200000000000003</v>
      </c>
      <c r="M161">
        <v>0.89300000000000002</v>
      </c>
      <c r="N161">
        <v>0.97099999999999997</v>
      </c>
      <c r="P161" s="1">
        <v>0.69899999999999995</v>
      </c>
      <c r="Q161">
        <v>0.94899999999999995</v>
      </c>
      <c r="R161">
        <v>0.91300000000000003</v>
      </c>
      <c r="S161">
        <v>0.98499999999999999</v>
      </c>
    </row>
    <row r="162" spans="1:19" ht="19" customHeight="1">
      <c r="A162" s="1">
        <v>0.56999999999999995</v>
      </c>
      <c r="B162">
        <v>0.90700000000000003</v>
      </c>
      <c r="C162">
        <v>0.89400000000000002</v>
      </c>
      <c r="D162">
        <v>0.98099999999999998</v>
      </c>
      <c r="F162" s="1">
        <v>0.69299999999999995</v>
      </c>
      <c r="G162">
        <v>0.95399999999999996</v>
      </c>
      <c r="H162">
        <v>0.91100000000000003</v>
      </c>
      <c r="I162">
        <v>0.99099999999999999</v>
      </c>
      <c r="K162" s="1">
        <v>0.56999999999999995</v>
      </c>
      <c r="L162">
        <v>0.91600000000000004</v>
      </c>
      <c r="M162">
        <v>0.89700000000000002</v>
      </c>
      <c r="N162">
        <v>0.97599999999999998</v>
      </c>
      <c r="P162" s="1">
        <v>0.69899999999999995</v>
      </c>
      <c r="Q162">
        <v>0.94799999999999995</v>
      </c>
      <c r="R162">
        <v>0.91600000000000004</v>
      </c>
      <c r="S162">
        <v>0.98499999999999999</v>
      </c>
    </row>
    <row r="163" spans="1:19" ht="19" customHeight="1">
      <c r="A163" s="1">
        <v>0.56999999999999995</v>
      </c>
      <c r="B163">
        <v>0.92200000000000004</v>
      </c>
      <c r="C163">
        <v>0.90800000000000003</v>
      </c>
      <c r="D163">
        <v>0.98299999999999998</v>
      </c>
      <c r="F163" s="1">
        <v>0.72099999999999997</v>
      </c>
      <c r="G163">
        <v>0.96099999999999997</v>
      </c>
      <c r="H163">
        <v>0.93500000000000005</v>
      </c>
      <c r="I163">
        <v>0.98899999999999999</v>
      </c>
      <c r="K163" s="1">
        <v>0.56999999999999995</v>
      </c>
      <c r="L163">
        <v>0.91300000000000003</v>
      </c>
      <c r="M163">
        <v>0.876</v>
      </c>
      <c r="N163">
        <v>0.97499999999999998</v>
      </c>
      <c r="P163" s="1">
        <v>0.73599999999999999</v>
      </c>
      <c r="Q163">
        <v>0.96</v>
      </c>
      <c r="R163">
        <v>0.92400000000000004</v>
      </c>
      <c r="S163">
        <v>0.99099999999999999</v>
      </c>
    </row>
    <row r="164" spans="1:19" ht="19" customHeight="1">
      <c r="A164" s="1">
        <v>0.56999999999999995</v>
      </c>
      <c r="B164">
        <v>0.91900000000000004</v>
      </c>
      <c r="C164">
        <v>0.90500000000000003</v>
      </c>
      <c r="D164">
        <v>0.98199999999999998</v>
      </c>
      <c r="F164" s="1">
        <v>0.72099999999999997</v>
      </c>
      <c r="G164">
        <v>0.96899999999999997</v>
      </c>
      <c r="H164">
        <v>0.93600000000000005</v>
      </c>
      <c r="I164">
        <v>0.995</v>
      </c>
      <c r="K164" s="1">
        <v>0.56999999999999995</v>
      </c>
      <c r="L164">
        <v>0.91400000000000003</v>
      </c>
      <c r="M164">
        <v>0.876</v>
      </c>
      <c r="N164">
        <v>0.97699999999999998</v>
      </c>
      <c r="P164" s="1">
        <v>0.73599999999999999</v>
      </c>
      <c r="Q164">
        <v>0.95899999999999996</v>
      </c>
      <c r="R164">
        <v>0.92300000000000004</v>
      </c>
      <c r="S164">
        <v>0.99</v>
      </c>
    </row>
    <row r="165" spans="1:19" ht="19" customHeight="1">
      <c r="A165" s="1">
        <v>0.56999999999999995</v>
      </c>
      <c r="B165">
        <v>0.91300000000000003</v>
      </c>
      <c r="C165">
        <v>0.9</v>
      </c>
      <c r="D165">
        <v>0.98299999999999998</v>
      </c>
      <c r="F165" s="1">
        <v>0.72099999999999997</v>
      </c>
      <c r="G165">
        <v>0.96799999999999997</v>
      </c>
      <c r="H165">
        <v>0.93400000000000005</v>
      </c>
      <c r="I165">
        <v>0.99399999999999999</v>
      </c>
      <c r="K165" s="1">
        <v>0.56999999999999995</v>
      </c>
      <c r="L165">
        <v>0.91900000000000004</v>
      </c>
      <c r="M165">
        <v>0.876</v>
      </c>
      <c r="N165">
        <v>0.97699999999999998</v>
      </c>
      <c r="P165" s="1">
        <v>0.73599999999999999</v>
      </c>
      <c r="Q165">
        <v>0.95799999999999996</v>
      </c>
      <c r="R165">
        <v>0.92100000000000004</v>
      </c>
      <c r="S165">
        <v>0.98899999999999999</v>
      </c>
    </row>
    <row r="166" spans="1:19" ht="19" customHeight="1">
      <c r="A166" s="1">
        <v>0.56999999999999995</v>
      </c>
      <c r="B166">
        <v>0.92200000000000004</v>
      </c>
      <c r="C166">
        <v>0.9</v>
      </c>
      <c r="D166">
        <v>0.98299999999999998</v>
      </c>
      <c r="F166" s="1">
        <v>0.72099999999999997</v>
      </c>
      <c r="G166">
        <v>0.96699999999999997</v>
      </c>
      <c r="H166">
        <v>0.93500000000000005</v>
      </c>
      <c r="I166">
        <v>0.99399999999999999</v>
      </c>
      <c r="K166" s="1">
        <v>0.56999999999999995</v>
      </c>
      <c r="L166">
        <v>0.91400000000000003</v>
      </c>
      <c r="M166">
        <v>0.879</v>
      </c>
      <c r="N166">
        <v>0.97499999999999998</v>
      </c>
      <c r="P166" s="1">
        <v>0.73599999999999999</v>
      </c>
      <c r="Q166">
        <v>0.95699999999999996</v>
      </c>
      <c r="R166">
        <v>0.92200000000000004</v>
      </c>
      <c r="S166">
        <v>0.99099999999999999</v>
      </c>
    </row>
    <row r="167" spans="1:19" ht="19" customHeight="1">
      <c r="A167" s="1">
        <v>0.56999999999999995</v>
      </c>
      <c r="B167">
        <v>0.92200000000000004</v>
      </c>
      <c r="C167">
        <v>0.90300000000000002</v>
      </c>
      <c r="D167">
        <v>0.98099999999999998</v>
      </c>
      <c r="F167" s="1">
        <v>0.72099999999999997</v>
      </c>
      <c r="G167">
        <v>0.96899999999999997</v>
      </c>
      <c r="H167">
        <v>0.93400000000000005</v>
      </c>
      <c r="I167">
        <v>0.99399999999999999</v>
      </c>
      <c r="K167" s="1">
        <v>0.56999999999999995</v>
      </c>
      <c r="L167">
        <v>0.91400000000000003</v>
      </c>
      <c r="M167">
        <v>0.878</v>
      </c>
      <c r="N167">
        <v>0.97499999999999998</v>
      </c>
      <c r="P167" s="1">
        <v>0.73599999999999999</v>
      </c>
      <c r="Q167">
        <v>0.95899999999999996</v>
      </c>
      <c r="R167">
        <v>0.92300000000000004</v>
      </c>
      <c r="S167">
        <v>0.99</v>
      </c>
    </row>
    <row r="168" spans="1:19" ht="19" customHeight="1">
      <c r="A168" s="1">
        <v>0.56999999999999995</v>
      </c>
      <c r="B168">
        <v>0.91700000000000004</v>
      </c>
      <c r="C168">
        <v>0.89800000000000002</v>
      </c>
      <c r="D168">
        <v>0.98399999999999999</v>
      </c>
      <c r="F168" s="1">
        <v>0.72099999999999997</v>
      </c>
      <c r="G168">
        <v>0.96899999999999997</v>
      </c>
      <c r="H168">
        <v>0.93799999999999994</v>
      </c>
      <c r="I168">
        <v>0.99299999999999999</v>
      </c>
      <c r="K168" s="1">
        <v>0.56999999999999995</v>
      </c>
      <c r="L168">
        <v>0.91400000000000003</v>
      </c>
      <c r="M168">
        <v>0.88400000000000001</v>
      </c>
      <c r="N168">
        <v>0.97699999999999998</v>
      </c>
      <c r="P168" s="1">
        <v>0.73599999999999999</v>
      </c>
      <c r="Q168">
        <v>0.96199999999999997</v>
      </c>
      <c r="R168">
        <v>0.92400000000000004</v>
      </c>
      <c r="S168">
        <v>0.98899999999999999</v>
      </c>
    </row>
    <row r="169" spans="1:19" ht="19" customHeight="1">
      <c r="A169" s="1">
        <v>0.56999999999999995</v>
      </c>
      <c r="B169">
        <v>0.92300000000000004</v>
      </c>
      <c r="C169">
        <v>0.90100000000000002</v>
      </c>
      <c r="D169">
        <v>0.98</v>
      </c>
      <c r="F169" s="1">
        <v>0.72099999999999997</v>
      </c>
      <c r="G169">
        <v>0.96899999999999997</v>
      </c>
      <c r="H169">
        <v>0.93300000000000005</v>
      </c>
      <c r="I169">
        <v>0.99399999999999999</v>
      </c>
      <c r="K169" s="1">
        <v>0.56999999999999995</v>
      </c>
      <c r="L169">
        <v>0.91500000000000004</v>
      </c>
      <c r="M169">
        <v>0.88200000000000001</v>
      </c>
      <c r="N169">
        <v>0.97699999999999998</v>
      </c>
      <c r="P169" s="1">
        <v>0.73599999999999999</v>
      </c>
      <c r="Q169">
        <v>0.95899999999999996</v>
      </c>
      <c r="R169">
        <v>0.92200000000000004</v>
      </c>
      <c r="S169">
        <v>0.99199999999999999</v>
      </c>
    </row>
    <row r="170" spans="1:19" ht="19" customHeight="1">
      <c r="A170" s="1">
        <v>0.56999999999999995</v>
      </c>
      <c r="B170">
        <v>0.92300000000000004</v>
      </c>
      <c r="C170">
        <v>0.90500000000000003</v>
      </c>
      <c r="D170">
        <v>0.98399999999999999</v>
      </c>
      <c r="F170" s="1">
        <v>0.72099999999999997</v>
      </c>
      <c r="G170">
        <v>0.97</v>
      </c>
      <c r="H170">
        <v>0.93300000000000005</v>
      </c>
      <c r="I170">
        <v>0.99399999999999999</v>
      </c>
      <c r="K170" s="1">
        <v>0.56999999999999995</v>
      </c>
      <c r="L170">
        <v>0.91500000000000004</v>
      </c>
      <c r="M170">
        <v>0.878</v>
      </c>
      <c r="N170">
        <v>0.97699999999999998</v>
      </c>
      <c r="P170" s="1">
        <v>0.73599999999999999</v>
      </c>
      <c r="Q170">
        <v>0.95899999999999996</v>
      </c>
      <c r="R170">
        <v>0.92400000000000004</v>
      </c>
      <c r="S170">
        <v>0.99099999999999999</v>
      </c>
    </row>
    <row r="171" spans="1:19" ht="19" customHeight="1">
      <c r="A171" s="1">
        <v>0.56999999999999995</v>
      </c>
      <c r="B171">
        <v>0.92200000000000004</v>
      </c>
      <c r="C171">
        <v>0.90700000000000003</v>
      </c>
      <c r="D171">
        <v>0.98399999999999999</v>
      </c>
      <c r="F171" s="1">
        <v>0.72099999999999997</v>
      </c>
      <c r="G171">
        <v>0.97</v>
      </c>
      <c r="H171">
        <v>0.93700000000000006</v>
      </c>
      <c r="I171">
        <v>0.99399999999999999</v>
      </c>
      <c r="K171" s="1">
        <v>0.56999999999999995</v>
      </c>
      <c r="L171">
        <v>0.91800000000000004</v>
      </c>
      <c r="M171">
        <v>0.88300000000000001</v>
      </c>
      <c r="N171">
        <v>0.97799999999999998</v>
      </c>
      <c r="P171" s="1">
        <v>0.73599999999999999</v>
      </c>
      <c r="Q171">
        <v>0.95799999999999996</v>
      </c>
      <c r="R171">
        <v>0.92</v>
      </c>
      <c r="S171">
        <v>0.99</v>
      </c>
    </row>
    <row r="172" spans="1:19" ht="19" customHeight="1">
      <c r="A172" s="1">
        <v>0.56999999999999995</v>
      </c>
      <c r="B172">
        <v>0.92200000000000004</v>
      </c>
      <c r="C172">
        <v>0.90300000000000002</v>
      </c>
      <c r="D172">
        <v>0.98199999999999998</v>
      </c>
      <c r="F172" s="1">
        <v>0.72099999999999997</v>
      </c>
      <c r="G172">
        <v>0.96899999999999997</v>
      </c>
      <c r="H172">
        <v>0.93899999999999995</v>
      </c>
      <c r="I172">
        <v>0.99399999999999999</v>
      </c>
      <c r="K172" s="1">
        <v>0.56999999999999995</v>
      </c>
      <c r="L172">
        <v>0.91500000000000004</v>
      </c>
      <c r="M172">
        <v>0.88200000000000001</v>
      </c>
      <c r="N172">
        <v>0.97799999999999998</v>
      </c>
      <c r="P172" s="1">
        <v>0.73599999999999999</v>
      </c>
      <c r="Q172">
        <v>0.96</v>
      </c>
      <c r="R172">
        <v>0.92600000000000005</v>
      </c>
      <c r="S172">
        <v>0.99099999999999999</v>
      </c>
    </row>
    <row r="173" spans="1:19">
      <c r="A173" s="1">
        <v>0.64</v>
      </c>
      <c r="B173">
        <v>0.93799999999999994</v>
      </c>
      <c r="C173">
        <v>0.90600000000000003</v>
      </c>
      <c r="D173">
        <v>0.98599999999999999</v>
      </c>
      <c r="K173" s="1">
        <v>0.64</v>
      </c>
      <c r="L173">
        <v>0.92600000000000005</v>
      </c>
      <c r="M173">
        <v>0.88500000000000001</v>
      </c>
      <c r="N173">
        <v>0.97799999999999998</v>
      </c>
    </row>
    <row r="174" spans="1:19">
      <c r="A174" s="1">
        <v>0.64</v>
      </c>
      <c r="B174">
        <v>0.93500000000000005</v>
      </c>
      <c r="C174">
        <v>0.90200000000000002</v>
      </c>
      <c r="D174">
        <v>0.98599999999999999</v>
      </c>
      <c r="K174" s="1">
        <v>0.64</v>
      </c>
      <c r="L174">
        <v>0.92300000000000004</v>
      </c>
      <c r="M174">
        <v>0.88200000000000001</v>
      </c>
      <c r="N174">
        <v>0.97599999999999998</v>
      </c>
    </row>
    <row r="175" spans="1:19">
      <c r="A175" s="1">
        <v>0.64</v>
      </c>
      <c r="B175">
        <v>0.93300000000000005</v>
      </c>
      <c r="C175">
        <v>0.90400000000000003</v>
      </c>
      <c r="D175">
        <v>0.98699999999999999</v>
      </c>
      <c r="K175" s="1">
        <v>0.64</v>
      </c>
      <c r="L175">
        <v>0.92300000000000004</v>
      </c>
      <c r="M175">
        <v>0.88900000000000001</v>
      </c>
      <c r="N175">
        <v>0.97499999999999998</v>
      </c>
    </row>
    <row r="176" spans="1:19">
      <c r="A176" s="1">
        <v>0.64</v>
      </c>
      <c r="B176">
        <v>0.93200000000000005</v>
      </c>
      <c r="C176">
        <v>0.90700000000000003</v>
      </c>
      <c r="D176">
        <v>0.98799999999999999</v>
      </c>
      <c r="K176" s="1">
        <v>0.64</v>
      </c>
      <c r="L176">
        <v>0.92700000000000005</v>
      </c>
      <c r="M176">
        <v>0.88600000000000001</v>
      </c>
      <c r="N176">
        <v>0.97599999999999998</v>
      </c>
    </row>
    <row r="177" spans="1:14">
      <c r="A177" s="1">
        <v>0.64</v>
      </c>
      <c r="B177">
        <v>0.93600000000000005</v>
      </c>
      <c r="C177">
        <v>0.90600000000000003</v>
      </c>
      <c r="D177">
        <v>0.98799999999999999</v>
      </c>
      <c r="K177" s="1">
        <v>0.64</v>
      </c>
      <c r="L177">
        <v>0.92700000000000005</v>
      </c>
      <c r="M177">
        <v>0.88600000000000001</v>
      </c>
      <c r="N177">
        <v>0.97499999999999998</v>
      </c>
    </row>
    <row r="178" spans="1:14">
      <c r="A178" s="1">
        <v>0.64</v>
      </c>
      <c r="B178">
        <v>0.93300000000000005</v>
      </c>
      <c r="C178">
        <v>0.90300000000000002</v>
      </c>
      <c r="D178">
        <v>0.98599999999999999</v>
      </c>
      <c r="K178" s="1">
        <v>0.64</v>
      </c>
      <c r="L178">
        <v>0.92900000000000005</v>
      </c>
      <c r="M178">
        <v>0.88900000000000001</v>
      </c>
      <c r="N178">
        <v>0.97899999999999998</v>
      </c>
    </row>
    <row r="179" spans="1:14">
      <c r="A179" s="1">
        <v>0.64</v>
      </c>
      <c r="B179">
        <v>0.93600000000000005</v>
      </c>
      <c r="C179">
        <v>0.90300000000000002</v>
      </c>
      <c r="D179">
        <v>0.98699999999999999</v>
      </c>
      <c r="K179" s="1">
        <v>0.64</v>
      </c>
      <c r="L179">
        <v>0.92300000000000004</v>
      </c>
      <c r="M179">
        <v>0.88300000000000001</v>
      </c>
      <c r="N179">
        <v>0.97599999999999998</v>
      </c>
    </row>
    <row r="180" spans="1:14">
      <c r="A180" s="1">
        <v>0.64</v>
      </c>
      <c r="B180">
        <v>0.93700000000000006</v>
      </c>
      <c r="C180">
        <v>0.90800000000000003</v>
      </c>
      <c r="D180">
        <v>0.98799999999999999</v>
      </c>
      <c r="K180" s="1">
        <v>0.64</v>
      </c>
      <c r="L180">
        <v>0.92800000000000005</v>
      </c>
      <c r="M180">
        <v>0.89</v>
      </c>
      <c r="N180">
        <v>0.97699999999999998</v>
      </c>
    </row>
    <row r="181" spans="1:14">
      <c r="A181" s="1">
        <v>0.64</v>
      </c>
      <c r="B181">
        <v>0.93700000000000006</v>
      </c>
      <c r="C181">
        <v>0.90500000000000003</v>
      </c>
      <c r="D181">
        <v>0.98699999999999999</v>
      </c>
      <c r="K181" s="1">
        <v>0.64</v>
      </c>
      <c r="L181">
        <v>0.92800000000000005</v>
      </c>
      <c r="M181">
        <v>0.88600000000000001</v>
      </c>
      <c r="N181">
        <v>0.97499999999999998</v>
      </c>
    </row>
    <row r="182" spans="1:14">
      <c r="A182" s="1">
        <v>0.64</v>
      </c>
      <c r="B182">
        <v>0.93700000000000006</v>
      </c>
      <c r="C182">
        <v>0.90600000000000003</v>
      </c>
      <c r="D182">
        <v>0.98699999999999999</v>
      </c>
      <c r="K182" s="1">
        <v>0.64</v>
      </c>
      <c r="L182">
        <v>0.92600000000000005</v>
      </c>
      <c r="M182">
        <v>0.89</v>
      </c>
      <c r="N182">
        <v>0.97799999999999998</v>
      </c>
    </row>
    <row r="183" spans="1:14">
      <c r="A183" s="1">
        <v>0.64</v>
      </c>
      <c r="B183">
        <v>0.93899999999999995</v>
      </c>
      <c r="C183">
        <v>0.90600000000000003</v>
      </c>
      <c r="D183">
        <v>0.98499999999999999</v>
      </c>
      <c r="K183" s="1">
        <v>0.64</v>
      </c>
      <c r="L183">
        <v>0.92400000000000004</v>
      </c>
      <c r="M183">
        <v>0.91400000000000003</v>
      </c>
      <c r="N183">
        <v>0.97899999999999998</v>
      </c>
    </row>
    <row r="184" spans="1:14">
      <c r="A184" s="1">
        <v>0.64</v>
      </c>
      <c r="B184">
        <v>0.93799999999999994</v>
      </c>
      <c r="C184">
        <v>0.90700000000000003</v>
      </c>
      <c r="D184">
        <v>0.98399999999999999</v>
      </c>
      <c r="K184" s="1">
        <v>0.64</v>
      </c>
      <c r="L184">
        <v>0.92200000000000004</v>
      </c>
      <c r="M184">
        <v>0.91200000000000003</v>
      </c>
      <c r="N184">
        <v>0.97899999999999998</v>
      </c>
    </row>
    <row r="185" spans="1:14">
      <c r="A185" s="1">
        <v>0.64</v>
      </c>
      <c r="B185">
        <v>0.93700000000000006</v>
      </c>
      <c r="C185">
        <v>0.90700000000000003</v>
      </c>
      <c r="D185">
        <v>0.98399999999999999</v>
      </c>
      <c r="K185" s="1">
        <v>0.64</v>
      </c>
      <c r="L185">
        <v>0.92200000000000004</v>
      </c>
      <c r="M185">
        <v>0.91500000000000004</v>
      </c>
      <c r="N185">
        <v>0.97899999999999998</v>
      </c>
    </row>
    <row r="186" spans="1:14">
      <c r="A186" s="1">
        <v>0.64</v>
      </c>
      <c r="B186">
        <v>0.93300000000000005</v>
      </c>
      <c r="C186">
        <v>0.90200000000000002</v>
      </c>
      <c r="D186">
        <v>0.98299999999999998</v>
      </c>
      <c r="K186" s="1">
        <v>0.64</v>
      </c>
      <c r="L186">
        <v>0.92400000000000004</v>
      </c>
      <c r="M186">
        <v>0.91900000000000004</v>
      </c>
      <c r="N186">
        <v>0.98099999999999998</v>
      </c>
    </row>
    <row r="187" spans="1:14">
      <c r="A187" s="1">
        <v>0.64</v>
      </c>
      <c r="B187">
        <v>0.93700000000000006</v>
      </c>
      <c r="C187">
        <v>0.90900000000000003</v>
      </c>
      <c r="D187">
        <v>0.98399999999999999</v>
      </c>
      <c r="K187" s="1">
        <v>0.64</v>
      </c>
      <c r="L187">
        <v>0.92200000000000004</v>
      </c>
      <c r="M187">
        <v>0.91400000000000003</v>
      </c>
      <c r="N187">
        <v>0.97799999999999998</v>
      </c>
    </row>
    <row r="188" spans="1:14">
      <c r="A188" s="1">
        <v>0.64</v>
      </c>
      <c r="B188">
        <v>0.93799999999999994</v>
      </c>
      <c r="C188">
        <v>0.90600000000000003</v>
      </c>
      <c r="D188">
        <v>0.98399999999999999</v>
      </c>
      <c r="K188" s="1">
        <v>0.64</v>
      </c>
      <c r="L188">
        <v>0.92400000000000004</v>
      </c>
      <c r="M188">
        <v>0.91600000000000004</v>
      </c>
      <c r="N188">
        <v>0.98</v>
      </c>
    </row>
    <row r="189" spans="1:14">
      <c r="A189" s="1">
        <v>0.64</v>
      </c>
      <c r="B189">
        <v>0.93799999999999994</v>
      </c>
      <c r="C189">
        <v>0.90200000000000002</v>
      </c>
      <c r="D189">
        <v>0.98399999999999999</v>
      </c>
      <c r="K189" s="1">
        <v>0.64</v>
      </c>
      <c r="L189">
        <v>0.92200000000000004</v>
      </c>
      <c r="M189">
        <v>0.91700000000000004</v>
      </c>
      <c r="N189">
        <v>0.97799999999999998</v>
      </c>
    </row>
    <row r="190" spans="1:14">
      <c r="A190" s="1">
        <v>0.64</v>
      </c>
      <c r="B190">
        <v>0.93700000000000006</v>
      </c>
      <c r="C190">
        <v>0.90500000000000003</v>
      </c>
      <c r="D190">
        <v>0.98499999999999999</v>
      </c>
      <c r="K190" s="1">
        <v>0.64</v>
      </c>
      <c r="L190">
        <v>0.92100000000000004</v>
      </c>
      <c r="M190">
        <v>0.91500000000000004</v>
      </c>
      <c r="N190">
        <v>0.97899999999999998</v>
      </c>
    </row>
    <row r="191" spans="1:14">
      <c r="A191" s="1">
        <v>0.64</v>
      </c>
      <c r="B191">
        <v>0.93400000000000005</v>
      </c>
      <c r="C191">
        <v>0.90500000000000003</v>
      </c>
      <c r="D191">
        <v>0.98299999999999998</v>
      </c>
      <c r="K191" s="1">
        <v>0.64</v>
      </c>
      <c r="L191">
        <v>0.92100000000000004</v>
      </c>
      <c r="M191">
        <v>0.91400000000000003</v>
      </c>
      <c r="N191">
        <v>0.97799999999999998</v>
      </c>
    </row>
    <row r="192" spans="1:14">
      <c r="A192" s="1">
        <v>0.64</v>
      </c>
      <c r="B192">
        <v>0.93600000000000005</v>
      </c>
      <c r="C192">
        <v>0.90600000000000003</v>
      </c>
      <c r="D192">
        <v>0.98399999999999999</v>
      </c>
      <c r="K192" s="1">
        <v>0.64</v>
      </c>
      <c r="L192">
        <v>0.92600000000000005</v>
      </c>
      <c r="M192">
        <v>0.91700000000000004</v>
      </c>
      <c r="N192">
        <v>0.97799999999999998</v>
      </c>
    </row>
    <row r="193" spans="1:14">
      <c r="A193" s="1">
        <v>0.64</v>
      </c>
      <c r="B193">
        <v>0.94199999999999995</v>
      </c>
      <c r="C193">
        <v>0.91900000000000004</v>
      </c>
      <c r="D193">
        <v>0.98499999999999999</v>
      </c>
      <c r="K193" s="1">
        <v>0.64</v>
      </c>
      <c r="L193">
        <v>0.93200000000000005</v>
      </c>
      <c r="M193">
        <v>0.91800000000000004</v>
      </c>
      <c r="N193">
        <v>0.98</v>
      </c>
    </row>
    <row r="194" spans="1:14">
      <c r="A194" s="1">
        <v>0.64</v>
      </c>
      <c r="B194">
        <v>0.94699999999999995</v>
      </c>
      <c r="C194">
        <v>0.92500000000000004</v>
      </c>
      <c r="D194">
        <v>0.98599999999999999</v>
      </c>
      <c r="K194" s="1">
        <v>0.64</v>
      </c>
      <c r="L194">
        <v>0.92800000000000005</v>
      </c>
      <c r="M194">
        <v>0.91200000000000003</v>
      </c>
      <c r="N194">
        <v>0.97799999999999998</v>
      </c>
    </row>
    <row r="195" spans="1:14">
      <c r="A195" s="1">
        <v>0.64</v>
      </c>
      <c r="B195">
        <v>0.94299999999999995</v>
      </c>
      <c r="C195">
        <v>0.92200000000000004</v>
      </c>
      <c r="D195">
        <v>0.98499999999999999</v>
      </c>
      <c r="K195" s="1">
        <v>0.64</v>
      </c>
      <c r="L195">
        <v>0.92900000000000005</v>
      </c>
      <c r="M195">
        <v>0.91100000000000003</v>
      </c>
      <c r="N195">
        <v>0.97899999999999998</v>
      </c>
    </row>
    <row r="196" spans="1:14">
      <c r="A196" s="1">
        <v>0.64</v>
      </c>
      <c r="B196">
        <v>0.93799999999999994</v>
      </c>
      <c r="C196">
        <v>0.91700000000000004</v>
      </c>
      <c r="D196">
        <v>0.98399999999999999</v>
      </c>
      <c r="K196" s="1">
        <v>0.64</v>
      </c>
      <c r="L196">
        <v>0.93200000000000005</v>
      </c>
      <c r="M196">
        <v>0.91700000000000004</v>
      </c>
      <c r="N196">
        <v>0.98</v>
      </c>
    </row>
    <row r="197" spans="1:14">
      <c r="A197" s="1">
        <v>0.64</v>
      </c>
      <c r="B197">
        <v>0.94299999999999995</v>
      </c>
      <c r="C197">
        <v>0.92</v>
      </c>
      <c r="D197">
        <v>0.98499999999999999</v>
      </c>
      <c r="K197" s="1">
        <v>0.64</v>
      </c>
      <c r="L197">
        <v>0.93200000000000005</v>
      </c>
      <c r="M197">
        <v>0.91600000000000004</v>
      </c>
      <c r="N197">
        <v>0.98</v>
      </c>
    </row>
    <row r="198" spans="1:14">
      <c r="A198" s="1">
        <v>0.64</v>
      </c>
      <c r="B198">
        <v>0.94099999999999995</v>
      </c>
      <c r="C198">
        <v>0.91900000000000004</v>
      </c>
      <c r="D198">
        <v>0.98399999999999999</v>
      </c>
      <c r="K198" s="1">
        <v>0.64</v>
      </c>
      <c r="L198">
        <v>0.93100000000000005</v>
      </c>
      <c r="M198">
        <v>0.91300000000000003</v>
      </c>
      <c r="N198">
        <v>0.98</v>
      </c>
    </row>
    <row r="199" spans="1:14">
      <c r="A199" s="1">
        <v>0.64</v>
      </c>
      <c r="B199">
        <v>0.94199999999999995</v>
      </c>
      <c r="C199">
        <v>0.91800000000000004</v>
      </c>
      <c r="D199">
        <v>0.98399999999999999</v>
      </c>
      <c r="K199" s="1">
        <v>0.64</v>
      </c>
      <c r="L199">
        <v>0.92900000000000005</v>
      </c>
      <c r="M199">
        <v>0.91300000000000003</v>
      </c>
      <c r="N199">
        <v>0.98</v>
      </c>
    </row>
    <row r="200" spans="1:14">
      <c r="A200" s="1">
        <v>0.64</v>
      </c>
      <c r="B200">
        <v>0.94699999999999995</v>
      </c>
      <c r="C200">
        <v>0.92200000000000004</v>
      </c>
      <c r="D200">
        <v>0.98499999999999999</v>
      </c>
      <c r="K200" s="1">
        <v>0.64</v>
      </c>
      <c r="L200">
        <v>0.93</v>
      </c>
      <c r="M200">
        <v>0.91500000000000004</v>
      </c>
      <c r="N200">
        <v>0.98</v>
      </c>
    </row>
    <row r="201" spans="1:14">
      <c r="A201" s="1">
        <v>0.64</v>
      </c>
      <c r="B201">
        <v>0.94299999999999995</v>
      </c>
      <c r="C201">
        <v>0.91800000000000004</v>
      </c>
      <c r="D201">
        <v>0.98599999999999999</v>
      </c>
      <c r="K201" s="1">
        <v>0.64</v>
      </c>
      <c r="L201">
        <v>0.93200000000000005</v>
      </c>
      <c r="M201">
        <v>0.91600000000000004</v>
      </c>
      <c r="N201">
        <v>0.98</v>
      </c>
    </row>
    <row r="202" spans="1:14">
      <c r="A202" s="1">
        <v>0.64</v>
      </c>
      <c r="B202">
        <v>0.94699999999999995</v>
      </c>
      <c r="C202">
        <v>0.92200000000000004</v>
      </c>
      <c r="D202">
        <v>0.98599999999999999</v>
      </c>
      <c r="K202" s="1">
        <v>0.64</v>
      </c>
      <c r="L202">
        <v>0.93300000000000005</v>
      </c>
      <c r="M202">
        <v>0.91700000000000004</v>
      </c>
      <c r="N202">
        <v>0.98199999999999998</v>
      </c>
    </row>
    <row r="203" spans="1:14" ht="16" customHeight="1">
      <c r="A203" s="1">
        <v>0.64</v>
      </c>
      <c r="B203">
        <v>0.96</v>
      </c>
      <c r="C203">
        <v>0.94099999999999995</v>
      </c>
      <c r="D203">
        <v>0.99</v>
      </c>
      <c r="K203" s="1">
        <v>0.64</v>
      </c>
      <c r="L203">
        <v>0.93799999999999994</v>
      </c>
      <c r="M203">
        <v>0.93</v>
      </c>
      <c r="N203">
        <v>0.98299999999999998</v>
      </c>
    </row>
    <row r="204" spans="1:14" ht="16" customHeight="1">
      <c r="A204" s="1">
        <v>0.64</v>
      </c>
      <c r="B204">
        <v>0.96099999999999997</v>
      </c>
      <c r="C204">
        <v>0.94</v>
      </c>
      <c r="D204">
        <v>0.98899999999999999</v>
      </c>
      <c r="K204" s="1">
        <v>0.64</v>
      </c>
      <c r="L204">
        <v>0.93799999999999994</v>
      </c>
      <c r="M204">
        <v>0.93</v>
      </c>
      <c r="N204">
        <v>0.98399999999999999</v>
      </c>
    </row>
    <row r="205" spans="1:14" ht="16" customHeight="1">
      <c r="A205" s="1">
        <v>0.64</v>
      </c>
      <c r="B205">
        <v>0.95899999999999996</v>
      </c>
      <c r="C205">
        <v>0.93799999999999994</v>
      </c>
      <c r="D205">
        <v>0.98899999999999999</v>
      </c>
      <c r="K205" s="1">
        <v>0.64</v>
      </c>
      <c r="L205">
        <v>0.94</v>
      </c>
      <c r="M205">
        <v>0.93100000000000005</v>
      </c>
      <c r="N205">
        <v>0.98299999999999998</v>
      </c>
    </row>
    <row r="206" spans="1:14" ht="16" customHeight="1">
      <c r="A206" s="1">
        <v>0.64</v>
      </c>
      <c r="B206">
        <v>0.95699999999999996</v>
      </c>
      <c r="C206">
        <v>0.93799999999999994</v>
      </c>
      <c r="D206">
        <v>0.98899999999999999</v>
      </c>
      <c r="K206" s="1">
        <v>0.64</v>
      </c>
      <c r="L206">
        <v>0.93700000000000006</v>
      </c>
      <c r="M206">
        <v>0.92900000000000005</v>
      </c>
      <c r="N206">
        <v>0.98299999999999998</v>
      </c>
    </row>
    <row r="207" spans="1:14" ht="16" customHeight="1">
      <c r="A207" s="1">
        <v>0.64</v>
      </c>
      <c r="B207">
        <v>0.95799999999999996</v>
      </c>
      <c r="C207">
        <v>0.94099999999999995</v>
      </c>
      <c r="D207">
        <v>0.98899999999999999</v>
      </c>
      <c r="K207" s="1">
        <v>0.64</v>
      </c>
      <c r="L207">
        <v>0.94</v>
      </c>
      <c r="M207">
        <v>0.92800000000000005</v>
      </c>
      <c r="N207">
        <v>0.98599999999999999</v>
      </c>
    </row>
    <row r="208" spans="1:14" ht="16" customHeight="1">
      <c r="A208" s="1">
        <v>0.64</v>
      </c>
      <c r="B208">
        <v>0.95499999999999996</v>
      </c>
      <c r="C208">
        <v>0.94</v>
      </c>
      <c r="D208">
        <v>0.98899999999999999</v>
      </c>
      <c r="K208" s="1">
        <v>0.64</v>
      </c>
      <c r="L208">
        <v>0.94</v>
      </c>
      <c r="M208">
        <v>0.93300000000000005</v>
      </c>
      <c r="N208">
        <v>0.98499999999999999</v>
      </c>
    </row>
    <row r="209" spans="1:14" ht="16" customHeight="1">
      <c r="A209" s="1">
        <v>0.64</v>
      </c>
      <c r="B209">
        <v>0.96</v>
      </c>
      <c r="C209">
        <v>0.94099999999999995</v>
      </c>
      <c r="D209">
        <v>0.98899999999999999</v>
      </c>
      <c r="K209" s="1">
        <v>0.64</v>
      </c>
      <c r="L209">
        <v>0.94</v>
      </c>
      <c r="M209">
        <v>0.92900000000000005</v>
      </c>
      <c r="N209">
        <v>0.98499999999999999</v>
      </c>
    </row>
    <row r="210" spans="1:14" ht="16" customHeight="1">
      <c r="A210" s="1">
        <v>0.64</v>
      </c>
      <c r="B210">
        <v>0.96</v>
      </c>
      <c r="C210">
        <v>0.94299999999999995</v>
      </c>
      <c r="D210">
        <v>0.98899999999999999</v>
      </c>
      <c r="K210" s="1">
        <v>0.64</v>
      </c>
      <c r="L210">
        <v>0.94199999999999995</v>
      </c>
      <c r="M210">
        <v>0.93100000000000005</v>
      </c>
      <c r="N210">
        <v>0.98399999999999999</v>
      </c>
    </row>
    <row r="211" spans="1:14" ht="16" customHeight="1">
      <c r="A211" s="1">
        <v>0.64</v>
      </c>
      <c r="B211">
        <v>0.96199999999999997</v>
      </c>
      <c r="C211">
        <v>0.94</v>
      </c>
      <c r="D211">
        <v>0.98799999999999999</v>
      </c>
      <c r="K211" s="1">
        <v>0.64</v>
      </c>
      <c r="L211">
        <v>0.94099999999999995</v>
      </c>
      <c r="M211">
        <v>0.93100000000000005</v>
      </c>
      <c r="N211">
        <v>0.98599999999999999</v>
      </c>
    </row>
    <row r="212" spans="1:14" ht="16" customHeight="1">
      <c r="A212" s="1">
        <v>0.64</v>
      </c>
      <c r="B212">
        <v>0.95799999999999996</v>
      </c>
      <c r="C212">
        <v>0.93899999999999995</v>
      </c>
      <c r="D212">
        <v>0.98899999999999999</v>
      </c>
      <c r="K212" s="1">
        <v>0.64</v>
      </c>
      <c r="L212">
        <v>0.94</v>
      </c>
      <c r="M212">
        <v>0.92900000000000005</v>
      </c>
      <c r="N212">
        <v>0.98499999999999999</v>
      </c>
    </row>
    <row r="213" spans="1:14">
      <c r="A213" s="1">
        <v>0.7</v>
      </c>
      <c r="B213">
        <v>0.95499999999999996</v>
      </c>
      <c r="C213">
        <v>0.90900000000000003</v>
      </c>
      <c r="D213">
        <v>0.99099999999999999</v>
      </c>
      <c r="K213" s="1">
        <v>0.7</v>
      </c>
      <c r="L213">
        <v>0.94399999999999995</v>
      </c>
      <c r="M213">
        <v>0.92400000000000004</v>
      </c>
      <c r="N213">
        <v>0.98599999999999999</v>
      </c>
    </row>
    <row r="214" spans="1:14">
      <c r="A214" s="1">
        <v>0.7</v>
      </c>
      <c r="B214">
        <v>0.95499999999999996</v>
      </c>
      <c r="C214">
        <v>0.91300000000000003</v>
      </c>
      <c r="D214">
        <v>0.99</v>
      </c>
      <c r="K214" s="1">
        <v>0.7</v>
      </c>
      <c r="L214">
        <v>0.94</v>
      </c>
      <c r="M214">
        <v>0.92200000000000004</v>
      </c>
      <c r="N214">
        <v>0.98399999999999999</v>
      </c>
    </row>
    <row r="215" spans="1:14">
      <c r="A215" s="1">
        <v>0.7</v>
      </c>
      <c r="B215">
        <v>0.95499999999999996</v>
      </c>
      <c r="C215">
        <v>0.90900000000000003</v>
      </c>
      <c r="D215">
        <v>0.99099999999999999</v>
      </c>
      <c r="K215" s="1">
        <v>0.7</v>
      </c>
      <c r="L215">
        <v>0.94699999999999995</v>
      </c>
      <c r="M215">
        <v>0.92600000000000005</v>
      </c>
      <c r="N215">
        <v>0.98599999999999999</v>
      </c>
    </row>
    <row r="216" spans="1:14">
      <c r="A216" s="1">
        <v>0.7</v>
      </c>
      <c r="B216">
        <v>0.95399999999999996</v>
      </c>
      <c r="C216">
        <v>0.90800000000000003</v>
      </c>
      <c r="D216">
        <v>0.99</v>
      </c>
      <c r="K216" s="1">
        <v>0.7</v>
      </c>
      <c r="L216">
        <v>0.94399999999999995</v>
      </c>
      <c r="M216">
        <v>0.92400000000000004</v>
      </c>
      <c r="N216">
        <v>0.98799999999999999</v>
      </c>
    </row>
    <row r="217" spans="1:14">
      <c r="A217" s="1">
        <v>0.7</v>
      </c>
      <c r="B217">
        <v>0.95799999999999996</v>
      </c>
      <c r="C217">
        <v>0.91400000000000003</v>
      </c>
      <c r="D217">
        <v>0.99</v>
      </c>
      <c r="K217" s="1">
        <v>0.7</v>
      </c>
      <c r="L217">
        <v>0.94499999999999995</v>
      </c>
      <c r="M217">
        <v>0.92800000000000005</v>
      </c>
      <c r="N217">
        <v>0.98599999999999999</v>
      </c>
    </row>
    <row r="218" spans="1:14">
      <c r="A218" s="1">
        <v>0.7</v>
      </c>
      <c r="B218">
        <v>0.95299999999999996</v>
      </c>
      <c r="C218">
        <v>0.90900000000000003</v>
      </c>
      <c r="D218">
        <v>0.98899999999999999</v>
      </c>
      <c r="K218" s="1">
        <v>0.7</v>
      </c>
      <c r="L218">
        <v>0.94299999999999995</v>
      </c>
      <c r="M218">
        <v>0.92300000000000004</v>
      </c>
      <c r="N218">
        <v>0.98599999999999999</v>
      </c>
    </row>
    <row r="219" spans="1:14">
      <c r="A219" s="1">
        <v>0.7</v>
      </c>
      <c r="B219">
        <v>0.95799999999999996</v>
      </c>
      <c r="C219">
        <v>0.91200000000000003</v>
      </c>
      <c r="D219">
        <v>0.99199999999999999</v>
      </c>
      <c r="K219" s="1">
        <v>0.7</v>
      </c>
      <c r="L219">
        <v>0.94399999999999995</v>
      </c>
      <c r="M219">
        <v>0.92800000000000005</v>
      </c>
      <c r="N219">
        <v>0.98399999999999999</v>
      </c>
    </row>
    <row r="220" spans="1:14">
      <c r="A220" s="1">
        <v>0.7</v>
      </c>
      <c r="B220">
        <v>0.95299999999999996</v>
      </c>
      <c r="C220">
        <v>0.91200000000000003</v>
      </c>
      <c r="D220">
        <v>0.98899999999999999</v>
      </c>
      <c r="K220" s="1">
        <v>0.7</v>
      </c>
      <c r="L220">
        <v>0.94</v>
      </c>
      <c r="M220">
        <v>0.92300000000000004</v>
      </c>
      <c r="N220">
        <v>0.98399999999999999</v>
      </c>
    </row>
    <row r="221" spans="1:14">
      <c r="A221" s="1">
        <v>0.7</v>
      </c>
      <c r="B221">
        <v>0.95299999999999996</v>
      </c>
      <c r="C221">
        <v>0.91100000000000003</v>
      </c>
      <c r="D221">
        <v>0.99</v>
      </c>
      <c r="K221" s="1">
        <v>0.7</v>
      </c>
      <c r="L221">
        <v>0.94899999999999995</v>
      </c>
      <c r="M221">
        <v>0.93100000000000005</v>
      </c>
      <c r="N221">
        <v>0.98399999999999999</v>
      </c>
    </row>
    <row r="222" spans="1:14">
      <c r="A222" s="1">
        <v>0.7</v>
      </c>
      <c r="B222">
        <v>0.95399999999999996</v>
      </c>
      <c r="C222">
        <v>0.91100000000000003</v>
      </c>
      <c r="D222">
        <v>0.99099999999999999</v>
      </c>
      <c r="K222" s="1">
        <v>0.7</v>
      </c>
      <c r="L222">
        <v>0.94599999999999995</v>
      </c>
      <c r="M222">
        <v>0.92700000000000005</v>
      </c>
      <c r="N222">
        <v>0.98599999999999999</v>
      </c>
    </row>
    <row r="223" spans="1:14">
      <c r="A223" s="1">
        <v>0.7</v>
      </c>
      <c r="B223">
        <v>0.96099999999999997</v>
      </c>
      <c r="C223">
        <v>0.93500000000000005</v>
      </c>
      <c r="D223">
        <v>0.98899999999999999</v>
      </c>
      <c r="K223" s="1">
        <v>0.7</v>
      </c>
      <c r="L223">
        <v>0.94799999999999995</v>
      </c>
      <c r="M223">
        <v>0.91500000000000004</v>
      </c>
      <c r="N223">
        <v>0.98399999999999999</v>
      </c>
    </row>
    <row r="224" spans="1:14">
      <c r="A224" s="1">
        <v>0.7</v>
      </c>
      <c r="B224">
        <v>0.96899999999999997</v>
      </c>
      <c r="C224">
        <v>0.93600000000000005</v>
      </c>
      <c r="D224">
        <v>0.995</v>
      </c>
      <c r="K224" s="1">
        <v>0.7</v>
      </c>
      <c r="L224">
        <v>0.95199999999999996</v>
      </c>
      <c r="M224">
        <v>0.92</v>
      </c>
      <c r="N224">
        <v>0.98599999999999999</v>
      </c>
    </row>
    <row r="225" spans="1:14">
      <c r="A225" s="1">
        <v>0.7</v>
      </c>
      <c r="B225">
        <v>0.96799999999999997</v>
      </c>
      <c r="C225">
        <v>0.93400000000000005</v>
      </c>
      <c r="D225">
        <v>0.99399999999999999</v>
      </c>
      <c r="K225" s="1">
        <v>0.7</v>
      </c>
      <c r="L225">
        <v>0.95</v>
      </c>
      <c r="M225">
        <v>0.91600000000000004</v>
      </c>
      <c r="N225">
        <v>0.98599999999999999</v>
      </c>
    </row>
    <row r="226" spans="1:14">
      <c r="A226" s="1">
        <v>0.7</v>
      </c>
      <c r="B226">
        <v>0.96699999999999997</v>
      </c>
      <c r="C226">
        <v>0.93500000000000005</v>
      </c>
      <c r="D226">
        <v>0.99399999999999999</v>
      </c>
      <c r="K226" s="1">
        <v>0.7</v>
      </c>
      <c r="L226">
        <v>0.95099999999999996</v>
      </c>
      <c r="M226">
        <v>0.91600000000000004</v>
      </c>
      <c r="N226">
        <v>0.98499999999999999</v>
      </c>
    </row>
    <row r="227" spans="1:14">
      <c r="A227" s="1">
        <v>0.7</v>
      </c>
      <c r="B227">
        <v>0.96899999999999997</v>
      </c>
      <c r="C227">
        <v>0.93400000000000005</v>
      </c>
      <c r="D227">
        <v>0.99399999999999999</v>
      </c>
      <c r="K227" s="1">
        <v>0.7</v>
      </c>
      <c r="L227">
        <v>0.94899999999999995</v>
      </c>
      <c r="M227">
        <v>0.91500000000000004</v>
      </c>
      <c r="N227">
        <v>0.98499999999999999</v>
      </c>
    </row>
    <row r="228" spans="1:14">
      <c r="A228" s="1">
        <v>0.7</v>
      </c>
      <c r="B228">
        <v>0.96899999999999997</v>
      </c>
      <c r="C228">
        <v>0.93799999999999994</v>
      </c>
      <c r="D228">
        <v>0.99299999999999999</v>
      </c>
      <c r="K228" s="1">
        <v>0.7</v>
      </c>
      <c r="L228">
        <v>0.94699999999999995</v>
      </c>
      <c r="M228">
        <v>0.91400000000000003</v>
      </c>
      <c r="N228">
        <v>0.98499999999999999</v>
      </c>
    </row>
    <row r="229" spans="1:14">
      <c r="A229" s="1">
        <v>0.7</v>
      </c>
      <c r="B229">
        <v>0.96899999999999997</v>
      </c>
      <c r="C229">
        <v>0.93300000000000005</v>
      </c>
      <c r="D229">
        <v>0.99399999999999999</v>
      </c>
      <c r="K229" s="1">
        <v>0.7</v>
      </c>
      <c r="L229">
        <v>0.95099999999999996</v>
      </c>
      <c r="M229">
        <v>0.91800000000000004</v>
      </c>
      <c r="N229">
        <v>0.98399999999999999</v>
      </c>
    </row>
    <row r="230" spans="1:14">
      <c r="A230" s="1">
        <v>0.7</v>
      </c>
      <c r="B230">
        <v>0.97</v>
      </c>
      <c r="C230">
        <v>0.93300000000000005</v>
      </c>
      <c r="D230">
        <v>0.99399999999999999</v>
      </c>
      <c r="K230" s="1">
        <v>0.7</v>
      </c>
      <c r="L230">
        <v>0.95099999999999996</v>
      </c>
      <c r="M230">
        <v>0.91900000000000004</v>
      </c>
      <c r="N230">
        <v>0.98799999999999999</v>
      </c>
    </row>
    <row r="231" spans="1:14">
      <c r="A231" s="1">
        <v>0.7</v>
      </c>
      <c r="B231">
        <v>0.97</v>
      </c>
      <c r="C231">
        <v>0.93700000000000006</v>
      </c>
      <c r="D231">
        <v>0.99399999999999999</v>
      </c>
      <c r="K231" s="1">
        <v>0.7</v>
      </c>
      <c r="L231">
        <v>0.94899999999999995</v>
      </c>
      <c r="M231">
        <v>0.91300000000000003</v>
      </c>
      <c r="N231">
        <v>0.98499999999999999</v>
      </c>
    </row>
    <row r="232" spans="1:14">
      <c r="A232" s="1">
        <v>0.7</v>
      </c>
      <c r="B232">
        <v>0.96899999999999997</v>
      </c>
      <c r="C232">
        <v>0.93899999999999995</v>
      </c>
      <c r="D232">
        <v>0.99399999999999999</v>
      </c>
      <c r="K232" s="1">
        <v>0.7</v>
      </c>
      <c r="L232">
        <v>0.94799999999999995</v>
      </c>
      <c r="M232">
        <v>0.91600000000000004</v>
      </c>
      <c r="N232">
        <v>0.98499999999999999</v>
      </c>
    </row>
    <row r="233" spans="1:14" ht="16" customHeight="1">
      <c r="A233" s="1">
        <v>0.7</v>
      </c>
      <c r="B233">
        <v>0.96899999999999997</v>
      </c>
      <c r="C233">
        <v>0.89300000000000002</v>
      </c>
      <c r="D233">
        <v>0.99399999999999999</v>
      </c>
      <c r="K233" s="1">
        <v>0.7</v>
      </c>
      <c r="L233">
        <v>0.95399999999999996</v>
      </c>
      <c r="M233">
        <v>0.93600000000000005</v>
      </c>
      <c r="N233">
        <v>0.98699999999999999</v>
      </c>
    </row>
    <row r="234" spans="1:14" ht="16" customHeight="1">
      <c r="A234" s="1">
        <v>0.7</v>
      </c>
      <c r="B234">
        <v>0.97</v>
      </c>
      <c r="C234">
        <v>0.89100000000000001</v>
      </c>
      <c r="D234">
        <v>0.99399999999999999</v>
      </c>
      <c r="K234" s="1">
        <v>0.7</v>
      </c>
      <c r="L234">
        <v>0.95099999999999996</v>
      </c>
      <c r="M234">
        <v>0.93200000000000005</v>
      </c>
      <c r="N234">
        <v>0.98799999999999999</v>
      </c>
    </row>
    <row r="235" spans="1:14" ht="16" customHeight="1">
      <c r="A235" s="1">
        <v>0.7</v>
      </c>
      <c r="B235">
        <v>0.97099999999999997</v>
      </c>
      <c r="C235">
        <v>0.88700000000000001</v>
      </c>
      <c r="D235">
        <v>0.99299999999999999</v>
      </c>
      <c r="K235" s="1">
        <v>0.7</v>
      </c>
      <c r="L235">
        <v>0.95499999999999996</v>
      </c>
      <c r="M235">
        <v>0.93799999999999994</v>
      </c>
      <c r="N235">
        <v>0.98799999999999999</v>
      </c>
    </row>
    <row r="236" spans="1:14" ht="16" customHeight="1">
      <c r="A236" s="1">
        <v>0.7</v>
      </c>
      <c r="B236">
        <v>0.96899999999999997</v>
      </c>
      <c r="C236">
        <v>0.89200000000000002</v>
      </c>
      <c r="D236">
        <v>0.99399999999999999</v>
      </c>
      <c r="K236" s="1">
        <v>0.7</v>
      </c>
      <c r="L236">
        <v>0.95399999999999996</v>
      </c>
      <c r="M236">
        <v>0.93500000000000005</v>
      </c>
      <c r="N236">
        <v>0.98699999999999999</v>
      </c>
    </row>
    <row r="237" spans="1:14" ht="16" customHeight="1">
      <c r="A237" s="1">
        <v>0.7</v>
      </c>
      <c r="B237">
        <v>0.97</v>
      </c>
      <c r="C237">
        <v>0.89400000000000002</v>
      </c>
      <c r="D237">
        <v>0.99399999999999999</v>
      </c>
      <c r="K237" s="1">
        <v>0.7</v>
      </c>
      <c r="L237">
        <v>0.95299999999999996</v>
      </c>
      <c r="M237">
        <v>0.93600000000000005</v>
      </c>
      <c r="N237">
        <v>0.98699999999999999</v>
      </c>
    </row>
    <row r="238" spans="1:14" ht="16" customHeight="1">
      <c r="A238" s="1">
        <v>0.7</v>
      </c>
      <c r="B238">
        <v>0.96799999999999997</v>
      </c>
      <c r="C238">
        <v>0.88700000000000001</v>
      </c>
      <c r="D238">
        <v>0.995</v>
      </c>
      <c r="K238" s="1">
        <v>0.7</v>
      </c>
      <c r="L238">
        <v>0.95099999999999996</v>
      </c>
      <c r="M238">
        <v>0.93500000000000005</v>
      </c>
      <c r="N238">
        <v>0.98799999999999999</v>
      </c>
    </row>
    <row r="239" spans="1:14" ht="16" customHeight="1">
      <c r="A239" s="1">
        <v>0.7</v>
      </c>
      <c r="B239">
        <v>0.97</v>
      </c>
      <c r="C239">
        <v>0.89200000000000002</v>
      </c>
      <c r="D239">
        <v>0.99399999999999999</v>
      </c>
      <c r="K239" s="1">
        <v>0.7</v>
      </c>
      <c r="L239">
        <v>0.95599999999999996</v>
      </c>
      <c r="M239">
        <v>0.93600000000000005</v>
      </c>
      <c r="N239">
        <v>0.98599999999999999</v>
      </c>
    </row>
    <row r="240" spans="1:14" ht="16" customHeight="1">
      <c r="A240" s="1">
        <v>0.7</v>
      </c>
      <c r="B240">
        <v>0.97</v>
      </c>
      <c r="C240">
        <v>0.89400000000000002</v>
      </c>
      <c r="D240">
        <v>0.99399999999999999</v>
      </c>
      <c r="K240" s="1">
        <v>0.7</v>
      </c>
      <c r="L240">
        <v>0.95799999999999996</v>
      </c>
      <c r="M240">
        <v>0.93799999999999994</v>
      </c>
      <c r="N240">
        <v>0.98799999999999999</v>
      </c>
    </row>
    <row r="241" spans="1:14" ht="16" customHeight="1">
      <c r="A241" s="1">
        <v>0.7</v>
      </c>
      <c r="B241">
        <v>0.97</v>
      </c>
      <c r="C241">
        <v>0.89400000000000002</v>
      </c>
      <c r="D241">
        <v>0.99399999999999999</v>
      </c>
      <c r="K241" s="1">
        <v>0.7</v>
      </c>
      <c r="L241">
        <v>0.95399999999999996</v>
      </c>
      <c r="M241">
        <v>0.93600000000000005</v>
      </c>
      <c r="N241">
        <v>0.98699999999999999</v>
      </c>
    </row>
    <row r="242" spans="1:14" ht="16" customHeight="1">
      <c r="A242" s="1">
        <v>0.7</v>
      </c>
      <c r="B242">
        <v>0.97299999999999998</v>
      </c>
      <c r="C242">
        <v>0.89</v>
      </c>
      <c r="D242">
        <v>0.995</v>
      </c>
      <c r="K242" s="1">
        <v>0.7</v>
      </c>
      <c r="L242">
        <v>0.95399999999999996</v>
      </c>
      <c r="M242">
        <v>0.93600000000000005</v>
      </c>
      <c r="N242">
        <v>0.98799999999999999</v>
      </c>
    </row>
    <row r="243" spans="1:14" ht="16" customHeight="1">
      <c r="A243" s="1">
        <v>0.7</v>
      </c>
      <c r="B243">
        <v>0.97499999999999998</v>
      </c>
      <c r="C243">
        <v>0.92500000000000004</v>
      </c>
      <c r="D243">
        <v>0.995</v>
      </c>
      <c r="K243" s="1">
        <v>0.7</v>
      </c>
      <c r="L243">
        <v>0.96</v>
      </c>
      <c r="M243">
        <v>0.92400000000000004</v>
      </c>
      <c r="N243">
        <v>0.99099999999999999</v>
      </c>
    </row>
    <row r="244" spans="1:14" ht="16" customHeight="1">
      <c r="A244" s="1">
        <v>0.7</v>
      </c>
      <c r="B244">
        <v>0.97199999999999998</v>
      </c>
      <c r="C244">
        <v>0.92500000000000004</v>
      </c>
      <c r="D244">
        <v>0.995</v>
      </c>
      <c r="K244" s="1">
        <v>0.7</v>
      </c>
      <c r="L244">
        <v>0.95899999999999996</v>
      </c>
      <c r="M244">
        <v>0.92300000000000004</v>
      </c>
      <c r="N244">
        <v>0.99</v>
      </c>
    </row>
    <row r="245" spans="1:14" ht="16" customHeight="1">
      <c r="A245" s="1">
        <v>0.7</v>
      </c>
      <c r="B245">
        <v>0.96799999999999997</v>
      </c>
      <c r="C245">
        <v>0.92200000000000004</v>
      </c>
      <c r="D245">
        <v>0.99399999999999999</v>
      </c>
      <c r="K245" s="1">
        <v>0.7</v>
      </c>
      <c r="L245">
        <v>0.95799999999999996</v>
      </c>
      <c r="M245">
        <v>0.92100000000000004</v>
      </c>
      <c r="N245">
        <v>0.98899999999999999</v>
      </c>
    </row>
    <row r="246" spans="1:14" ht="16" customHeight="1">
      <c r="A246" s="1">
        <v>0.7</v>
      </c>
      <c r="B246">
        <v>0.97</v>
      </c>
      <c r="C246">
        <v>0.92300000000000004</v>
      </c>
      <c r="D246">
        <v>0.995</v>
      </c>
      <c r="K246" s="1">
        <v>0.7</v>
      </c>
      <c r="L246">
        <v>0.95699999999999996</v>
      </c>
      <c r="M246">
        <v>0.92200000000000004</v>
      </c>
      <c r="N246">
        <v>0.99099999999999999</v>
      </c>
    </row>
    <row r="247" spans="1:14" ht="16" customHeight="1">
      <c r="A247" s="1">
        <v>0.7</v>
      </c>
      <c r="B247">
        <v>0.97199999999999998</v>
      </c>
      <c r="C247">
        <v>0.92200000000000004</v>
      </c>
      <c r="D247">
        <v>0.995</v>
      </c>
      <c r="K247" s="1">
        <v>0.7</v>
      </c>
      <c r="L247">
        <v>0.95899999999999996</v>
      </c>
      <c r="M247">
        <v>0.92300000000000004</v>
      </c>
      <c r="N247">
        <v>0.99</v>
      </c>
    </row>
    <row r="248" spans="1:14" ht="16" customHeight="1">
      <c r="A248" s="1">
        <v>0.7</v>
      </c>
      <c r="B248">
        <v>0.97099999999999997</v>
      </c>
      <c r="C248">
        <v>0.91800000000000004</v>
      </c>
      <c r="D248">
        <v>0.995</v>
      </c>
      <c r="K248" s="1">
        <v>0.7</v>
      </c>
      <c r="L248">
        <v>0.96199999999999997</v>
      </c>
      <c r="M248">
        <v>0.92400000000000004</v>
      </c>
      <c r="N248">
        <v>0.98899999999999999</v>
      </c>
    </row>
    <row r="249" spans="1:14" ht="16" customHeight="1">
      <c r="A249" s="1">
        <v>0.7</v>
      </c>
      <c r="B249">
        <v>0.97199999999999998</v>
      </c>
      <c r="C249">
        <v>0.92200000000000004</v>
      </c>
      <c r="D249">
        <v>0.995</v>
      </c>
      <c r="K249" s="1">
        <v>0.7</v>
      </c>
      <c r="L249">
        <v>0.95899999999999996</v>
      </c>
      <c r="M249">
        <v>0.92200000000000004</v>
      </c>
      <c r="N249">
        <v>0.99199999999999999</v>
      </c>
    </row>
    <row r="250" spans="1:14" ht="16" customHeight="1">
      <c r="A250" s="1">
        <v>0.7</v>
      </c>
      <c r="B250">
        <v>0.97299999999999998</v>
      </c>
      <c r="C250">
        <v>0.92700000000000005</v>
      </c>
      <c r="D250">
        <v>0.995</v>
      </c>
      <c r="K250" s="1">
        <v>0.7</v>
      </c>
      <c r="L250">
        <v>0.95899999999999996</v>
      </c>
      <c r="M250">
        <v>0.92400000000000004</v>
      </c>
      <c r="N250">
        <v>0.99099999999999999</v>
      </c>
    </row>
    <row r="251" spans="1:14" ht="16" customHeight="1">
      <c r="A251" s="1">
        <v>0.7</v>
      </c>
      <c r="B251">
        <v>0.97399999999999998</v>
      </c>
      <c r="C251">
        <v>0.92500000000000004</v>
      </c>
      <c r="D251">
        <v>0.995</v>
      </c>
      <c r="K251" s="1">
        <v>0.7</v>
      </c>
      <c r="L251">
        <v>0.95799999999999996</v>
      </c>
      <c r="M251">
        <v>0.92</v>
      </c>
      <c r="N251">
        <v>0.99</v>
      </c>
    </row>
    <row r="252" spans="1:14" ht="16" customHeight="1">
      <c r="A252" s="1">
        <v>0.7</v>
      </c>
      <c r="B252">
        <v>0.97</v>
      </c>
      <c r="C252">
        <v>0.92500000000000004</v>
      </c>
      <c r="D252">
        <v>0.99399999999999999</v>
      </c>
      <c r="K252" s="1">
        <v>0.7</v>
      </c>
      <c r="L252">
        <v>0.96</v>
      </c>
      <c r="M252">
        <v>0.92600000000000005</v>
      </c>
      <c r="N252">
        <v>0.99099999999999999</v>
      </c>
    </row>
  </sheetData>
  <sortState xmlns:xlrd2="http://schemas.microsoft.com/office/spreadsheetml/2017/richdata2" ref="K94:N252">
    <sortCondition ref="K94:K252"/>
  </sortState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AFCB-D3F9-074A-AD49-F2C2EAE5FB35}">
  <dimension ref="A2:AH176"/>
  <sheetViews>
    <sheetView topLeftCell="C8" zoomScale="75" zoomScaleNormal="75" workbookViewId="0">
      <selection activeCell="E151" sqref="E151"/>
    </sheetView>
  </sheetViews>
  <sheetFormatPr baseColWidth="10" defaultRowHeight="16"/>
  <sheetData>
    <row r="2" spans="1:34" ht="19">
      <c r="A2" s="4" t="s">
        <v>19</v>
      </c>
      <c r="B2" t="s">
        <v>77</v>
      </c>
      <c r="G2" s="4" t="s">
        <v>19</v>
      </c>
      <c r="H2" t="s">
        <v>77</v>
      </c>
      <c r="K2" s="4"/>
      <c r="O2" s="4"/>
    </row>
    <row r="3" spans="1:34" ht="19">
      <c r="A3" s="4">
        <v>0.98234431963740199</v>
      </c>
      <c r="B3">
        <v>0.97097004630998096</v>
      </c>
      <c r="D3" s="4">
        <v>0.976047951417642</v>
      </c>
      <c r="E3">
        <v>0.96851216530620299</v>
      </c>
      <c r="G3">
        <v>0.98401966135295604</v>
      </c>
      <c r="H3">
        <v>0.97492142359738698</v>
      </c>
      <c r="J3" s="4">
        <v>0.96830633347961204</v>
      </c>
      <c r="K3">
        <v>0.95287747773361897</v>
      </c>
      <c r="M3" s="4">
        <v>0.96995029737443295</v>
      </c>
      <c r="N3">
        <v>0.97256809842155301</v>
      </c>
      <c r="O3" s="4"/>
      <c r="P3" s="4">
        <v>0.974129999954228</v>
      </c>
      <c r="Q3">
        <v>0.96691566312853605</v>
      </c>
      <c r="S3" s="4">
        <v>0.97108813804112304</v>
      </c>
      <c r="T3" s="4">
        <v>0.97418570179772701</v>
      </c>
      <c r="U3">
        <f t="shared" ref="U3:U17" si="0">S3-T3</f>
        <v>-3.0975637566039715E-3</v>
      </c>
      <c r="X3" s="4">
        <v>0.96917753239053295</v>
      </c>
      <c r="Y3">
        <v>0.97456760962552302</v>
      </c>
      <c r="Z3">
        <f t="shared" ref="Z3:Z17" si="1">X3-Y3</f>
        <v>-5.3900772349900761E-3</v>
      </c>
      <c r="AB3" s="4">
        <v>0.97899342678387502</v>
      </c>
      <c r="AC3">
        <v>0.96959354496774297</v>
      </c>
      <c r="AD3">
        <f t="shared" ref="AD3:AD16" si="2">AB3-AC3</f>
        <v>9.3998818161320497E-3</v>
      </c>
      <c r="AF3" s="4">
        <v>0.97803559962902098</v>
      </c>
      <c r="AG3">
        <v>0.96433497419799696</v>
      </c>
      <c r="AH3">
        <f t="shared" ref="AH3:AH15" si="3">AF3-AG3</f>
        <v>1.3700625431024016E-2</v>
      </c>
    </row>
    <row r="4" spans="1:34" ht="19">
      <c r="A4" s="4">
        <v>0.98031250000000003</v>
      </c>
      <c r="B4">
        <v>0.97312500000000002</v>
      </c>
      <c r="D4" s="4">
        <v>0.97885183255167596</v>
      </c>
      <c r="E4">
        <v>0.97142608997741797</v>
      </c>
      <c r="G4">
        <v>0.97544211919524704</v>
      </c>
      <c r="H4">
        <v>0.96796779122080201</v>
      </c>
      <c r="J4" s="4">
        <v>0.975493839479188</v>
      </c>
      <c r="K4">
        <v>0.96763703446465998</v>
      </c>
      <c r="M4" s="4">
        <v>0.97034547152194195</v>
      </c>
      <c r="N4">
        <v>0.97193277310924298</v>
      </c>
      <c r="O4" s="4"/>
      <c r="P4" s="4">
        <v>0.97324421309988496</v>
      </c>
      <c r="Q4">
        <v>0.96660357269608399</v>
      </c>
      <c r="S4" s="4">
        <v>0.96837894235902</v>
      </c>
      <c r="T4">
        <v>0.957100746870298</v>
      </c>
      <c r="U4">
        <f t="shared" si="0"/>
        <v>1.1278195488721998E-2</v>
      </c>
      <c r="X4" s="4">
        <v>0.97829160477477295</v>
      </c>
      <c r="Y4" s="4">
        <v>0.973914431101645</v>
      </c>
      <c r="Z4">
        <f t="shared" si="1"/>
        <v>4.3771736731279542E-3</v>
      </c>
      <c r="AB4" s="4">
        <v>0.97095017441220799</v>
      </c>
      <c r="AC4">
        <v>0.96347860133705199</v>
      </c>
      <c r="AD4">
        <f t="shared" si="2"/>
        <v>7.4715730751560017E-3</v>
      </c>
      <c r="AF4" s="4">
        <v>0.96427750056012296</v>
      </c>
      <c r="AG4">
        <v>0.95325457483318699</v>
      </c>
      <c r="AH4">
        <f t="shared" si="3"/>
        <v>1.1022925726935973E-2</v>
      </c>
    </row>
    <row r="5" spans="1:34" ht="19">
      <c r="A5" s="4">
        <v>0.97967325373932501</v>
      </c>
      <c r="B5">
        <v>0.97321193940856199</v>
      </c>
      <c r="D5" s="4">
        <v>0.98128116232246099</v>
      </c>
      <c r="E5">
        <v>0.97411256099900301</v>
      </c>
      <c r="G5">
        <v>0.97754051394340902</v>
      </c>
      <c r="H5">
        <v>0.97130999892389103</v>
      </c>
      <c r="J5" s="4">
        <v>0.97549888728570999</v>
      </c>
      <c r="K5">
        <v>0.96938507250984296</v>
      </c>
      <c r="M5" s="4">
        <v>0.97913966398473995</v>
      </c>
      <c r="N5">
        <v>0.97972353329583495</v>
      </c>
      <c r="O5" s="4"/>
      <c r="P5" s="4">
        <v>0.96157872696817404</v>
      </c>
      <c r="Q5">
        <v>0.955137205636023</v>
      </c>
      <c r="S5" s="4">
        <v>0.97089303521138803</v>
      </c>
      <c r="T5">
        <v>0.96305410622120502</v>
      </c>
      <c r="U5">
        <f t="shared" si="0"/>
        <v>7.8389289901830139E-3</v>
      </c>
      <c r="X5" s="4">
        <v>0.98282684851749103</v>
      </c>
      <c r="Y5" s="4">
        <v>0.97848311247420106</v>
      </c>
      <c r="Z5">
        <f t="shared" si="1"/>
        <v>4.3437360432899697E-3</v>
      </c>
      <c r="AB5" s="4">
        <v>0.97606830955889601</v>
      </c>
      <c r="AC5">
        <v>0.96950662976887003</v>
      </c>
      <c r="AD5">
        <f t="shared" si="2"/>
        <v>6.561679790025976E-3</v>
      </c>
      <c r="AF5" s="4">
        <v>0.97167733690662295</v>
      </c>
      <c r="AG5">
        <v>0.96118079853098004</v>
      </c>
      <c r="AH5">
        <f t="shared" si="3"/>
        <v>1.0496538375642905E-2</v>
      </c>
    </row>
    <row r="6" spans="1:34" ht="19">
      <c r="A6" s="4">
        <v>0.98045011880085298</v>
      </c>
      <c r="B6">
        <v>0.97406726569742996</v>
      </c>
      <c r="D6" s="4">
        <v>0.97001069984940902</v>
      </c>
      <c r="E6">
        <v>0.96578690127077205</v>
      </c>
      <c r="G6">
        <v>0.97754051394340902</v>
      </c>
      <c r="H6">
        <v>0.97130999892389103</v>
      </c>
      <c r="J6" s="4">
        <v>0.98222455196360403</v>
      </c>
      <c r="K6">
        <v>0.97677279755664304</v>
      </c>
      <c r="M6" s="4">
        <v>0.96777629185915404</v>
      </c>
      <c r="N6">
        <v>0.96817192396041196</v>
      </c>
      <c r="O6" s="4"/>
      <c r="P6" s="4">
        <v>0.96376982765873398</v>
      </c>
      <c r="Q6">
        <v>0.95853422556449297</v>
      </c>
      <c r="S6" s="4">
        <v>0.98318652684701902</v>
      </c>
      <c r="T6" s="4">
        <v>0.97635687882521605</v>
      </c>
      <c r="U6">
        <f t="shared" si="0"/>
        <v>6.8296480218029698E-3</v>
      </c>
      <c r="X6" s="4">
        <v>0.984064105346935</v>
      </c>
      <c r="Y6">
        <v>0.98016029625536905</v>
      </c>
      <c r="Z6">
        <f t="shared" si="1"/>
        <v>3.9038090915659573E-3</v>
      </c>
      <c r="AB6" s="4">
        <v>0.98310674575869705</v>
      </c>
      <c r="AC6">
        <v>0.97656246486505904</v>
      </c>
      <c r="AD6">
        <f t="shared" si="2"/>
        <v>6.5442808936380104E-3</v>
      </c>
      <c r="AF6" s="4">
        <v>0.96506429204847699</v>
      </c>
      <c r="AG6">
        <v>0.95761897723913603</v>
      </c>
      <c r="AH6">
        <f t="shared" si="3"/>
        <v>7.4453148093409638E-3</v>
      </c>
    </row>
    <row r="7" spans="1:34" ht="19">
      <c r="A7" s="4">
        <v>0.97659035121161597</v>
      </c>
      <c r="B7">
        <v>0.97065600524376106</v>
      </c>
      <c r="D7" s="4">
        <v>0.98076072534276804</v>
      </c>
      <c r="E7">
        <v>0.97686462144666397</v>
      </c>
      <c r="G7">
        <v>0.97274415758602095</v>
      </c>
      <c r="H7">
        <v>0.96748119487486905</v>
      </c>
      <c r="J7" s="4">
        <v>0.97373154254562999</v>
      </c>
      <c r="K7">
        <v>0.96849175788517206</v>
      </c>
      <c r="M7" s="4">
        <v>0.98481972257376105</v>
      </c>
      <c r="N7">
        <v>0.98417764708801703</v>
      </c>
      <c r="O7" s="4"/>
      <c r="P7" s="4">
        <v>0.96615773174941599</v>
      </c>
      <c r="Q7">
        <v>0.96115087826175205</v>
      </c>
      <c r="S7" s="4">
        <v>0.97877569989971902</v>
      </c>
      <c r="T7" s="4">
        <v>0.97440576170580395</v>
      </c>
      <c r="U7">
        <f t="shared" si="0"/>
        <v>4.3699381939150683E-3</v>
      </c>
      <c r="X7" s="4">
        <v>0.98431811580728301</v>
      </c>
      <c r="Y7">
        <v>0.98061605700771004</v>
      </c>
      <c r="Z7">
        <f t="shared" si="1"/>
        <v>3.7020587995729715E-3</v>
      </c>
      <c r="AB7" s="4">
        <v>0.97218853297186703</v>
      </c>
      <c r="AC7">
        <v>0.967093529285867</v>
      </c>
      <c r="AD7">
        <f t="shared" si="2"/>
        <v>5.0950036860000214E-3</v>
      </c>
      <c r="AF7" s="4">
        <v>0.96901698387132196</v>
      </c>
      <c r="AG7">
        <v>0.96394666702722198</v>
      </c>
      <c r="AH7">
        <f t="shared" si="3"/>
        <v>5.0703168440999757E-3</v>
      </c>
    </row>
    <row r="8" spans="1:34" ht="19">
      <c r="A8" s="4">
        <v>0.97668597478434305</v>
      </c>
      <c r="B8">
        <v>0.97205429617776995</v>
      </c>
      <c r="D8" s="4">
        <v>0.98105973726934603</v>
      </c>
      <c r="E8">
        <v>0.97734124253640098</v>
      </c>
      <c r="G8">
        <v>0.97872966697581398</v>
      </c>
      <c r="H8">
        <v>0.97421085173418498</v>
      </c>
      <c r="J8" s="4">
        <v>0.98304199513620205</v>
      </c>
      <c r="K8">
        <v>0.97859068578355601</v>
      </c>
      <c r="M8" s="4">
        <v>0.97231668303987495</v>
      </c>
      <c r="N8">
        <v>0.97039912844152199</v>
      </c>
      <c r="O8" s="4"/>
      <c r="P8" s="4">
        <v>0.97510162601626005</v>
      </c>
      <c r="Q8">
        <v>0.97093495934959295</v>
      </c>
      <c r="R8" s="4"/>
      <c r="S8" s="4">
        <v>0.96469507358703199</v>
      </c>
      <c r="T8" s="4">
        <v>0.960858756451482</v>
      </c>
      <c r="U8">
        <f t="shared" si="0"/>
        <v>3.8363171355499937E-3</v>
      </c>
      <c r="X8" s="4">
        <v>0.96627232935052598</v>
      </c>
      <c r="Y8">
        <v>0.96405221026065702</v>
      </c>
      <c r="Z8">
        <f t="shared" si="1"/>
        <v>2.220119089868966E-3</v>
      </c>
      <c r="AB8" s="4">
        <v>0.97484304772775898</v>
      </c>
      <c r="AC8">
        <v>0.97134431999239002</v>
      </c>
      <c r="AD8">
        <f t="shared" si="2"/>
        <v>3.4987277353689672E-3</v>
      </c>
      <c r="AF8" s="4">
        <v>0.97215790882578101</v>
      </c>
      <c r="AG8">
        <v>0.96778172789875905</v>
      </c>
      <c r="AH8">
        <f t="shared" si="3"/>
        <v>4.3761809270219665E-3</v>
      </c>
    </row>
    <row r="9" spans="1:34" ht="19">
      <c r="A9" s="4">
        <v>0.97760010721592205</v>
      </c>
      <c r="B9">
        <v>0.97320247823791195</v>
      </c>
      <c r="D9" s="4">
        <v>0.97214393361125795</v>
      </c>
      <c r="E9">
        <v>0.96848394104867597</v>
      </c>
      <c r="G9">
        <v>0.97584816029426202</v>
      </c>
      <c r="H9">
        <v>0.97186308655909504</v>
      </c>
      <c r="J9" s="4">
        <v>0.97830828554639804</v>
      </c>
      <c r="K9">
        <v>0.97395659541082602</v>
      </c>
      <c r="M9" s="4">
        <v>0.98642706606434005</v>
      </c>
      <c r="N9">
        <v>0.98422138512962498</v>
      </c>
      <c r="O9" s="4"/>
      <c r="P9" s="4">
        <v>0.970477708683392</v>
      </c>
      <c r="Q9">
        <v>0.96670943178245905</v>
      </c>
      <c r="R9" s="4"/>
      <c r="S9" s="4">
        <v>0.96203246997573999</v>
      </c>
      <c r="T9" s="4">
        <v>0.95846454992525898</v>
      </c>
      <c r="U9">
        <f t="shared" si="0"/>
        <v>3.5679200504810105E-3</v>
      </c>
      <c r="X9" s="4">
        <v>0.97324651654554395</v>
      </c>
      <c r="Y9">
        <v>0.97111579652661095</v>
      </c>
      <c r="Z9">
        <f t="shared" si="1"/>
        <v>2.1307200189329967E-3</v>
      </c>
      <c r="AB9" s="4">
        <v>0.978874464086254</v>
      </c>
      <c r="AC9">
        <v>0.97583622609707599</v>
      </c>
      <c r="AD9">
        <f t="shared" si="2"/>
        <v>3.0382379891780165E-3</v>
      </c>
      <c r="AF9" s="4">
        <v>0.96628381917592099</v>
      </c>
      <c r="AG9">
        <v>0.96193889742276795</v>
      </c>
      <c r="AH9">
        <f t="shared" si="3"/>
        <v>4.3449217531530415E-3</v>
      </c>
    </row>
    <row r="10" spans="1:34" ht="19">
      <c r="A10" s="4">
        <v>0.97664798571709799</v>
      </c>
      <c r="B10">
        <v>0.97303175761426497</v>
      </c>
      <c r="D10" s="4">
        <v>0.97830416098941397</v>
      </c>
      <c r="E10">
        <v>0.97481920134157796</v>
      </c>
      <c r="G10">
        <v>0.975990493467501</v>
      </c>
      <c r="H10">
        <v>0.972362318206209</v>
      </c>
      <c r="J10" s="4">
        <v>0.97037940676572099</v>
      </c>
      <c r="K10">
        <v>0.96791064324920295</v>
      </c>
      <c r="M10" s="4">
        <v>0.98125851587883794</v>
      </c>
      <c r="N10">
        <v>0.97798317786395506</v>
      </c>
      <c r="O10" s="4"/>
      <c r="P10" s="4">
        <v>0.97023499342415398</v>
      </c>
      <c r="Q10">
        <v>0.96710216134395399</v>
      </c>
      <c r="R10" s="4"/>
      <c r="S10" s="4">
        <v>0.96585917843936298</v>
      </c>
      <c r="T10" s="4">
        <v>0.96328837472814599</v>
      </c>
      <c r="U10">
        <f t="shared" si="0"/>
        <v>2.5708037112169846E-3</v>
      </c>
      <c r="X10" s="4">
        <v>0.98213916022057801</v>
      </c>
      <c r="Y10" s="4">
        <v>0.98025865908819998</v>
      </c>
      <c r="Z10">
        <f t="shared" si="1"/>
        <v>1.8805011323780318E-3</v>
      </c>
      <c r="AB10" s="4">
        <v>0.96996742711275596</v>
      </c>
      <c r="AC10">
        <v>0.96871272196846503</v>
      </c>
      <c r="AD10">
        <f t="shared" si="2"/>
        <v>1.2547051442909352E-3</v>
      </c>
      <c r="AF10" s="4">
        <v>0.97705559812278497</v>
      </c>
      <c r="AG10">
        <v>0.97320060339047898</v>
      </c>
      <c r="AH10">
        <f t="shared" si="3"/>
        <v>3.8549947323059941E-3</v>
      </c>
    </row>
    <row r="11" spans="1:34" ht="19">
      <c r="A11" s="4">
        <v>0.97482636137063094</v>
      </c>
      <c r="B11">
        <v>0.972051766275838</v>
      </c>
      <c r="D11" s="4">
        <v>0.98284449186278799</v>
      </c>
      <c r="E11">
        <v>0.97995053113350605</v>
      </c>
      <c r="G11">
        <v>0.96391497084328404</v>
      </c>
      <c r="H11">
        <v>0.96233788228859596</v>
      </c>
      <c r="J11" s="4">
        <v>0.97936620055550205</v>
      </c>
      <c r="K11">
        <v>0.97723517862273701</v>
      </c>
      <c r="M11" s="4">
        <v>0.97287522603978305</v>
      </c>
      <c r="N11">
        <v>0.96906268836648501</v>
      </c>
      <c r="O11" s="4"/>
      <c r="P11" s="4">
        <v>0.95170580616433897</v>
      </c>
      <c r="Q11">
        <v>0.95004354961722903</v>
      </c>
      <c r="R11" s="4"/>
      <c r="S11" s="4">
        <v>0.96567368320911295</v>
      </c>
      <c r="T11" s="4">
        <v>0.96317601867750802</v>
      </c>
      <c r="U11">
        <f t="shared" si="0"/>
        <v>2.4976645316049373E-3</v>
      </c>
      <c r="X11" s="4">
        <v>0.96111914915219798</v>
      </c>
      <c r="Y11">
        <v>0.95925347751040702</v>
      </c>
      <c r="Z11">
        <f t="shared" si="1"/>
        <v>1.8656716417909669E-3</v>
      </c>
      <c r="AB11" s="4">
        <v>0.973288816044381</v>
      </c>
      <c r="AC11">
        <v>0.97251713980471399</v>
      </c>
      <c r="AD11">
        <f t="shared" si="2"/>
        <v>7.7167623966700738E-4</v>
      </c>
      <c r="AF11" s="4">
        <v>0.968335824268027</v>
      </c>
      <c r="AG11">
        <v>0.96499118533016803</v>
      </c>
      <c r="AH11">
        <f t="shared" si="3"/>
        <v>3.344638937858968E-3</v>
      </c>
    </row>
    <row r="12" spans="1:34" ht="19">
      <c r="A12" s="4">
        <v>0.96596453437387797</v>
      </c>
      <c r="B12">
        <v>0.96436811036366099</v>
      </c>
      <c r="D12" s="4">
        <v>0.97965385787620096</v>
      </c>
      <c r="E12">
        <v>0.97805814460034501</v>
      </c>
      <c r="G12">
        <v>0.97665322300257196</v>
      </c>
      <c r="H12">
        <v>0.97600685247580399</v>
      </c>
      <c r="J12" s="4">
        <v>0.97024781367314294</v>
      </c>
      <c r="K12">
        <v>0.96821143672440702</v>
      </c>
      <c r="M12" s="4">
        <v>0.98559875641633699</v>
      </c>
      <c r="N12">
        <v>0.98152705311060195</v>
      </c>
      <c r="O12" s="4"/>
      <c r="P12" s="4">
        <v>0.96534036382166799</v>
      </c>
      <c r="Q12">
        <v>0.964395184237547</v>
      </c>
      <c r="R12" s="4"/>
      <c r="S12" s="4">
        <v>0.97595954769867799</v>
      </c>
      <c r="T12" s="4">
        <v>0.97374581939799298</v>
      </c>
      <c r="U12">
        <f t="shared" si="0"/>
        <v>2.2137283006850028E-3</v>
      </c>
      <c r="X12" s="4">
        <v>0.98469025769350205</v>
      </c>
      <c r="Y12">
        <v>0.98302868375096897</v>
      </c>
      <c r="Z12">
        <f t="shared" si="1"/>
        <v>1.6615739425330789E-3</v>
      </c>
      <c r="AB12" s="4">
        <v>0.97464460651942098</v>
      </c>
      <c r="AC12">
        <v>0.97401608330632905</v>
      </c>
      <c r="AD12">
        <f t="shared" si="2"/>
        <v>6.2852321309192494E-4</v>
      </c>
      <c r="AF12" s="4">
        <v>0.96404956574448097</v>
      </c>
      <c r="AG12">
        <v>0.961592563287478</v>
      </c>
      <c r="AH12">
        <f t="shared" si="3"/>
        <v>2.4570024570029769E-3</v>
      </c>
    </row>
    <row r="13" spans="1:34" ht="19">
      <c r="A13" s="4">
        <v>0.97295604851062301</v>
      </c>
      <c r="B13">
        <v>0.9717712143874</v>
      </c>
      <c r="D13" s="4">
        <v>0.98215012468749496</v>
      </c>
      <c r="E13">
        <v>0.98057876368458996</v>
      </c>
      <c r="G13">
        <v>0.96870214137940303</v>
      </c>
      <c r="H13">
        <v>0.96824538542142402</v>
      </c>
      <c r="J13" s="4">
        <v>0.97917283908342001</v>
      </c>
      <c r="K13">
        <v>0.97746664661716798</v>
      </c>
      <c r="M13" s="4">
        <v>0.97854492354179401</v>
      </c>
      <c r="N13">
        <v>0.97445018996023802</v>
      </c>
      <c r="O13" s="4"/>
      <c r="P13" s="4">
        <v>0.96107660455486499</v>
      </c>
      <c r="Q13">
        <v>0.96041567128523597</v>
      </c>
      <c r="R13" s="4"/>
      <c r="S13" s="4">
        <v>0.97759007081040905</v>
      </c>
      <c r="T13" s="4">
        <v>0.97607468793909402</v>
      </c>
      <c r="U13">
        <f t="shared" si="0"/>
        <v>1.5153828713150297E-3</v>
      </c>
      <c r="X13" s="4">
        <v>0.97946465771457303</v>
      </c>
      <c r="Y13">
        <v>0.97830633277078705</v>
      </c>
      <c r="Z13">
        <f t="shared" si="1"/>
        <v>1.1583249437859822E-3</v>
      </c>
      <c r="AB13" s="4">
        <v>0.98072803337422598</v>
      </c>
      <c r="AC13">
        <v>0.98042259659963804</v>
      </c>
      <c r="AD13">
        <f t="shared" si="2"/>
        <v>3.0543677458794161E-4</v>
      </c>
      <c r="AF13" s="4">
        <v>0.96529713528746797</v>
      </c>
      <c r="AG13">
        <v>0.96407984983402895</v>
      </c>
      <c r="AH13">
        <f t="shared" si="3"/>
        <v>1.2172854534390209E-3</v>
      </c>
    </row>
    <row r="14" spans="1:34" ht="19">
      <c r="A14" s="4">
        <v>0.97615610017605703</v>
      </c>
      <c r="B14">
        <v>0.97552558315209703</v>
      </c>
      <c r="D14" s="4">
        <v>0.98024444990632498</v>
      </c>
      <c r="E14">
        <v>0.97870219204080999</v>
      </c>
      <c r="G14">
        <v>0.97701196654676903</v>
      </c>
      <c r="H14">
        <v>0.97698826102622705</v>
      </c>
      <c r="J14" s="4">
        <v>0.97876075950132702</v>
      </c>
      <c r="K14">
        <v>0.97724853162673297</v>
      </c>
      <c r="M14" s="4">
        <v>0.98295167607269096</v>
      </c>
      <c r="N14">
        <v>0.97048049298858297</v>
      </c>
      <c r="O14" s="4"/>
      <c r="P14" s="4">
        <v>0.96333811116419799</v>
      </c>
      <c r="Q14">
        <v>0.96267717789456897</v>
      </c>
      <c r="R14" s="4"/>
      <c r="S14" s="4">
        <v>0.97896999093024095</v>
      </c>
      <c r="T14" s="4">
        <v>0.97799597775937497</v>
      </c>
      <c r="U14">
        <f t="shared" si="0"/>
        <v>9.7401317086598382E-4</v>
      </c>
      <c r="X14" s="4">
        <v>0.97380589778383597</v>
      </c>
      <c r="Y14">
        <v>0.97345705289072504</v>
      </c>
      <c r="Z14">
        <f t="shared" si="1"/>
        <v>3.4884489311093336E-4</v>
      </c>
      <c r="AB14" s="4">
        <v>0.96738216641994201</v>
      </c>
      <c r="AC14">
        <v>0.96738216641994201</v>
      </c>
      <c r="AD14">
        <f t="shared" si="2"/>
        <v>0</v>
      </c>
      <c r="AF14" s="4">
        <v>0.97611432632754502</v>
      </c>
      <c r="AG14">
        <v>0.97611432632754502</v>
      </c>
      <c r="AH14">
        <f t="shared" si="3"/>
        <v>0</v>
      </c>
    </row>
    <row r="15" spans="1:34" ht="19">
      <c r="A15" s="4">
        <v>0.97314005215523802</v>
      </c>
      <c r="B15">
        <v>0.97262616965792204</v>
      </c>
      <c r="D15" s="4">
        <v>0.97253025612158694</v>
      </c>
      <c r="E15">
        <v>0.97129186602870798</v>
      </c>
      <c r="G15">
        <v>0.96455075078490005</v>
      </c>
      <c r="H15">
        <v>0.96479586426706399</v>
      </c>
      <c r="J15" s="4">
        <v>0.965365000991116</v>
      </c>
      <c r="K15">
        <v>0.96386331008715798</v>
      </c>
      <c r="M15" s="4">
        <v>0.98304199513620205</v>
      </c>
      <c r="N15">
        <v>0.97859068578355601</v>
      </c>
      <c r="O15" s="4"/>
      <c r="P15" s="4">
        <v>0.96678664034985795</v>
      </c>
      <c r="Q15">
        <v>0.96649251132009695</v>
      </c>
      <c r="R15" s="4"/>
      <c r="S15" s="4">
        <v>0.96312846099018601</v>
      </c>
      <c r="T15" s="4">
        <v>0.96275989789888505</v>
      </c>
      <c r="U15">
        <f t="shared" si="0"/>
        <v>3.6856309130095521E-4</v>
      </c>
      <c r="X15" s="4">
        <v>0.96326403695806595</v>
      </c>
      <c r="Y15">
        <v>0.96323230784851199</v>
      </c>
      <c r="Z15">
        <f t="shared" si="1"/>
        <v>3.1729109553957358E-5</v>
      </c>
      <c r="AB15" s="4">
        <v>0.97192369295647596</v>
      </c>
      <c r="AC15">
        <v>0.97223638839112303</v>
      </c>
      <c r="AD15">
        <f t="shared" si="2"/>
        <v>-3.1269543464707006E-4</v>
      </c>
      <c r="AF15" s="4">
        <v>0.97585472613273305</v>
      </c>
      <c r="AG15">
        <v>0.97708111518592999</v>
      </c>
      <c r="AH15">
        <f t="shared" si="3"/>
        <v>-1.2263890531969412E-3</v>
      </c>
    </row>
    <row r="16" spans="1:34" ht="19">
      <c r="A16" s="4">
        <v>0.97549308024865</v>
      </c>
      <c r="B16">
        <v>0.97549308024865</v>
      </c>
      <c r="D16" s="4">
        <v>0.97287781662781603</v>
      </c>
      <c r="E16">
        <v>0.97299922299922303</v>
      </c>
      <c r="G16">
        <v>0.96916293691389599</v>
      </c>
      <c r="H16">
        <v>0.96950927109974405</v>
      </c>
      <c r="J16" s="4">
        <v>0.98327687882817705</v>
      </c>
      <c r="K16">
        <v>0.98187216269314803</v>
      </c>
      <c r="M16" s="4">
        <v>0.97701196654676903</v>
      </c>
      <c r="N16">
        <v>0.97278403210606601</v>
      </c>
      <c r="O16" s="4"/>
      <c r="P16" s="4">
        <v>0.96164717348927797</v>
      </c>
      <c r="Q16">
        <v>0.96148473034437898</v>
      </c>
      <c r="R16" s="4"/>
      <c r="S16" s="4">
        <v>0.96607910406561703</v>
      </c>
      <c r="T16" s="4">
        <v>0.96603967033400295</v>
      </c>
      <c r="U16">
        <f t="shared" si="0"/>
        <v>3.9433731614080259E-5</v>
      </c>
      <c r="W16" s="4"/>
      <c r="X16" s="4">
        <v>0.97659657114607001</v>
      </c>
      <c r="Y16" s="4">
        <v>0.97691585594811403</v>
      </c>
      <c r="Z16">
        <f t="shared" si="1"/>
        <v>-3.1928480204401755E-4</v>
      </c>
      <c r="AB16" s="4">
        <v>0.978325783410529</v>
      </c>
      <c r="AC16">
        <v>0.97989514938667399</v>
      </c>
      <c r="AD16">
        <f t="shared" si="2"/>
        <v>-1.5693659761449874E-3</v>
      </c>
      <c r="AF16">
        <v>0.96431483759823</v>
      </c>
      <c r="AG16" s="4">
        <v>0.96304257296718698</v>
      </c>
      <c r="AH16">
        <f>AG16-AF16</f>
        <v>-1.2722646310430186E-3</v>
      </c>
    </row>
    <row r="17" spans="1:34" ht="19">
      <c r="A17" s="4">
        <v>0.97339873748542405</v>
      </c>
      <c r="B17">
        <v>0.97382895742028797</v>
      </c>
      <c r="D17" s="4">
        <v>0.98048299082781798</v>
      </c>
      <c r="E17">
        <v>0.98140407910522798</v>
      </c>
      <c r="G17">
        <v>0.97818617999759705</v>
      </c>
      <c r="H17">
        <v>0.97883255052436602</v>
      </c>
      <c r="J17" s="4">
        <v>0.97423346267061295</v>
      </c>
      <c r="K17">
        <v>0.97361503348075495</v>
      </c>
      <c r="M17" s="4">
        <v>0.97507767794319999</v>
      </c>
      <c r="N17">
        <v>0.96914831350132902</v>
      </c>
      <c r="P17" s="4">
        <v>0.96657205530023804</v>
      </c>
      <c r="Q17">
        <v>0.96788850187431597</v>
      </c>
      <c r="R17" s="4"/>
      <c r="S17" s="4">
        <v>0.96624999999999905</v>
      </c>
      <c r="T17" s="4">
        <v>0.96624999999999905</v>
      </c>
      <c r="U17">
        <f t="shared" si="0"/>
        <v>0</v>
      </c>
      <c r="W17" s="4"/>
      <c r="X17" s="4">
        <v>0.971675291496922</v>
      </c>
      <c r="Y17">
        <v>0.97207342195924795</v>
      </c>
      <c r="Z17">
        <f t="shared" si="1"/>
        <v>-3.9813046232595184E-4</v>
      </c>
      <c r="AB17">
        <v>0.97654617807991995</v>
      </c>
      <c r="AC17" s="4">
        <v>0.97445697230973305</v>
      </c>
      <c r="AD17">
        <f>AC17-AB17</f>
        <v>-2.0892057701868971E-3</v>
      </c>
      <c r="AF17">
        <v>0.96991455976786001</v>
      </c>
      <c r="AG17" s="4">
        <v>0.96823866842204198</v>
      </c>
      <c r="AH17">
        <f>AG17-AF17</f>
        <v>-1.6758913458180258E-3</v>
      </c>
    </row>
    <row r="18" spans="1:34" ht="19">
      <c r="A18" s="7"/>
      <c r="G18" s="4">
        <v>0.96839851032954005</v>
      </c>
      <c r="H18">
        <v>0.96244515097863303</v>
      </c>
      <c r="I18">
        <f xml:space="preserve"> G18-H18</f>
        <v>5.9533593509070171E-3</v>
      </c>
      <c r="O18" s="4"/>
      <c r="R18" s="4"/>
      <c r="S18" s="4"/>
      <c r="T18" s="4"/>
      <c r="W18" s="4"/>
      <c r="X18" s="4"/>
      <c r="AB18" s="4"/>
      <c r="AF18" s="4"/>
    </row>
    <row r="19" spans="1:34" ht="19">
      <c r="A19" t="s">
        <v>85</v>
      </c>
      <c r="B19" s="4" t="s">
        <v>78</v>
      </c>
      <c r="C19" t="s">
        <v>79</v>
      </c>
      <c r="D19" t="s">
        <v>83</v>
      </c>
      <c r="G19" s="4">
        <v>0.97560465534766705</v>
      </c>
      <c r="H19" s="4">
        <v>0.969660640783089</v>
      </c>
      <c r="I19">
        <f xml:space="preserve"> G19-H19</f>
        <v>5.9440145645780484E-3</v>
      </c>
      <c r="L19" s="4"/>
      <c r="P19" s="4"/>
      <c r="S19" s="4"/>
      <c r="T19" s="4"/>
      <c r="X19" s="4"/>
      <c r="Y19" s="4"/>
      <c r="AB19" s="4"/>
      <c r="AF19" s="4"/>
    </row>
    <row r="20" spans="1:34" ht="19">
      <c r="A20">
        <v>0.81806000000000001</v>
      </c>
      <c r="B20" s="4">
        <v>0.96299999999999997</v>
      </c>
      <c r="C20">
        <v>0.91900000000000004</v>
      </c>
      <c r="D20">
        <v>0.97868999999999995</v>
      </c>
      <c r="E20" s="4"/>
      <c r="F20" s="4"/>
      <c r="G20" s="4">
        <v>0.96624288452958196</v>
      </c>
      <c r="H20">
        <v>0.96164796174357003</v>
      </c>
      <c r="I20">
        <f xml:space="preserve"> G20-H20</f>
        <v>4.5949227860119235E-3</v>
      </c>
      <c r="S20" s="4"/>
      <c r="T20" s="4"/>
      <c r="X20" s="4"/>
      <c r="AB20" s="4"/>
      <c r="AF20" s="4"/>
    </row>
    <row r="21" spans="1:34" ht="19">
      <c r="A21">
        <v>0.81806000000000001</v>
      </c>
      <c r="B21" s="4">
        <v>0.96399999999999997</v>
      </c>
      <c r="C21">
        <v>0.91800000000000004</v>
      </c>
      <c r="D21">
        <v>0.97970000000000002</v>
      </c>
      <c r="E21" s="4"/>
      <c r="F21" s="4"/>
      <c r="G21" s="4">
        <v>0.96041579567481195</v>
      </c>
      <c r="H21">
        <v>0.95769069970734599</v>
      </c>
      <c r="I21">
        <f xml:space="preserve"> G21-H21</f>
        <v>2.7250959674659514E-3</v>
      </c>
      <c r="S21" s="4"/>
      <c r="X21" s="4"/>
      <c r="AB21" s="4"/>
      <c r="AF21" s="4"/>
    </row>
    <row r="22" spans="1:34" ht="19">
      <c r="A22">
        <v>0.81806000000000001</v>
      </c>
      <c r="B22" s="4">
        <v>0.96599999999999997</v>
      </c>
      <c r="C22">
        <v>0.92200000000000004</v>
      </c>
      <c r="D22">
        <v>0.98070999999999997</v>
      </c>
      <c r="E22" s="4"/>
      <c r="F22" s="4"/>
      <c r="G22" s="4">
        <v>0.98036062378167599</v>
      </c>
      <c r="H22" s="4">
        <v>0.97842755035737405</v>
      </c>
      <c r="I22">
        <f xml:space="preserve"> G22-H22</f>
        <v>1.9330734243019343E-3</v>
      </c>
      <c r="S22" s="4"/>
      <c r="T22" s="4"/>
      <c r="X22" s="4"/>
      <c r="Y22" s="4"/>
      <c r="AB22" s="4"/>
      <c r="AF22" s="4"/>
    </row>
    <row r="23" spans="1:34" ht="19">
      <c r="A23">
        <v>0.81806000000000001</v>
      </c>
      <c r="B23" s="4">
        <v>0.96399999999999997</v>
      </c>
      <c r="C23">
        <v>0.91800000000000004</v>
      </c>
      <c r="D23">
        <v>0.97970000000000002</v>
      </c>
      <c r="E23" s="4"/>
      <c r="F23" s="4"/>
      <c r="G23" s="4">
        <v>0.962404290260505</v>
      </c>
      <c r="H23">
        <v>0.96078312168977598</v>
      </c>
      <c r="I23">
        <f xml:space="preserve"> G23-H23</f>
        <v>1.6211685707290258E-3</v>
      </c>
      <c r="S23" s="4"/>
      <c r="X23" s="4"/>
      <c r="AB23" s="4"/>
      <c r="AF23" s="4"/>
    </row>
    <row r="24" spans="1:34" ht="19">
      <c r="A24">
        <v>0.81806000000000001</v>
      </c>
      <c r="B24" s="4">
        <v>0.96499999999999997</v>
      </c>
      <c r="C24">
        <v>0.92200000000000004</v>
      </c>
      <c r="D24">
        <v>0.97868999999999995</v>
      </c>
      <c r="E24" s="4"/>
      <c r="F24" s="4"/>
      <c r="G24" s="4">
        <v>0.97757480804381702</v>
      </c>
      <c r="H24">
        <v>0.97597283697861803</v>
      </c>
      <c r="I24">
        <f xml:space="preserve"> G24-H24</f>
        <v>1.6019710651989927E-3</v>
      </c>
      <c r="S24" s="4"/>
      <c r="X24" s="4"/>
      <c r="AB24" s="4"/>
      <c r="AF24" s="4"/>
    </row>
    <row r="25" spans="1:34" ht="19">
      <c r="A25">
        <v>0.81806000000000001</v>
      </c>
      <c r="B25" s="4">
        <v>0.96499999999999997</v>
      </c>
      <c r="C25">
        <v>0.91800000000000004</v>
      </c>
      <c r="D25">
        <v>0.98070999999999997</v>
      </c>
      <c r="E25" s="4"/>
      <c r="F25" s="4"/>
      <c r="G25" s="4">
        <v>0.96985697621908495</v>
      </c>
      <c r="H25" s="4">
        <v>0.96826126294322901</v>
      </c>
      <c r="I25">
        <f xml:space="preserve"> G25-H25</f>
        <v>1.5957132758559478E-3</v>
      </c>
      <c r="S25" s="4"/>
      <c r="T25" s="4"/>
      <c r="X25" s="4"/>
      <c r="Y25" s="4"/>
    </row>
    <row r="26" spans="1:34" ht="19">
      <c r="A26">
        <v>0.81806000000000001</v>
      </c>
      <c r="B26" s="4">
        <v>0.96499999999999997</v>
      </c>
      <c r="C26">
        <v>0.91800000000000004</v>
      </c>
      <c r="D26">
        <v>0.97970000000000002</v>
      </c>
      <c r="E26" s="4"/>
      <c r="F26" s="4"/>
      <c r="G26" s="4">
        <v>0.96360410830998999</v>
      </c>
      <c r="H26">
        <v>0.96233426704014902</v>
      </c>
      <c r="I26">
        <f xml:space="preserve"> G26-H26</f>
        <v>1.2698412698409767E-3</v>
      </c>
      <c r="S26" s="4"/>
      <c r="T26" s="4"/>
      <c r="X26" s="4"/>
    </row>
    <row r="27" spans="1:34" ht="19">
      <c r="A27">
        <v>0.81806000000000001</v>
      </c>
      <c r="B27" s="4">
        <v>0.96499999999999997</v>
      </c>
      <c r="C27">
        <v>0.91900000000000004</v>
      </c>
      <c r="D27">
        <v>0.97970000000000002</v>
      </c>
      <c r="E27" s="4"/>
      <c r="F27" s="4"/>
      <c r="G27" s="4">
        <v>0.97176301958910605</v>
      </c>
      <c r="H27">
        <v>0.97168338907469298</v>
      </c>
      <c r="I27">
        <f xml:space="preserve"> G27-H27</f>
        <v>7.9630514413064901E-5</v>
      </c>
      <c r="S27" s="4"/>
      <c r="T27" s="4"/>
      <c r="X27" s="4"/>
    </row>
    <row r="28" spans="1:34" ht="19">
      <c r="A28">
        <v>0.81806000000000001</v>
      </c>
      <c r="B28" s="4">
        <v>0.96499999999999997</v>
      </c>
      <c r="C28">
        <v>0.92</v>
      </c>
      <c r="D28">
        <v>0.98070999999999997</v>
      </c>
      <c r="E28" s="4"/>
      <c r="F28" s="4"/>
      <c r="G28" s="4">
        <v>0.96442794586704605</v>
      </c>
      <c r="H28">
        <v>0.96482739564749898</v>
      </c>
      <c r="I28">
        <f xml:space="preserve"> G28-H28</f>
        <v>-3.9944978045292068E-4</v>
      </c>
      <c r="S28" s="4"/>
      <c r="T28" s="4"/>
      <c r="X28" s="4"/>
    </row>
    <row r="29" spans="1:34" ht="19">
      <c r="A29">
        <v>0.81806000000000001</v>
      </c>
      <c r="B29" s="4">
        <v>0.96499999999999997</v>
      </c>
      <c r="C29">
        <v>0.91900000000000004</v>
      </c>
      <c r="D29">
        <v>0.98070999999999997</v>
      </c>
      <c r="E29" s="4"/>
      <c r="F29" s="4"/>
      <c r="G29" s="4">
        <v>0.97228464795232405</v>
      </c>
      <c r="H29" s="4">
        <v>0.97303877306686404</v>
      </c>
      <c r="I29">
        <f xml:space="preserve"> G29-H29</f>
        <v>-7.5412511453998299E-4</v>
      </c>
      <c r="S29" s="4"/>
      <c r="T29" s="4"/>
      <c r="X29" s="4"/>
    </row>
    <row r="30" spans="1:34" ht="19">
      <c r="A30">
        <v>0.81806000000000001</v>
      </c>
      <c r="B30" s="4">
        <v>0.96699999999999997</v>
      </c>
      <c r="C30">
        <v>0.92</v>
      </c>
      <c r="D30">
        <v>0.98070999999999997</v>
      </c>
      <c r="E30" s="4"/>
      <c r="F30" s="4"/>
      <c r="G30" s="4">
        <v>0.98112793211456395</v>
      </c>
      <c r="H30">
        <v>0.98197516466135104</v>
      </c>
      <c r="I30">
        <f xml:space="preserve"> G30-H30</f>
        <v>-8.4723254678709115E-4</v>
      </c>
      <c r="T30" s="4"/>
      <c r="X30" s="4"/>
    </row>
    <row r="31" spans="1:34" ht="19">
      <c r="A31">
        <v>0.81806000000000001</v>
      </c>
      <c r="B31" s="4">
        <v>0.96399999999999997</v>
      </c>
      <c r="C31">
        <v>0.92300000000000004</v>
      </c>
      <c r="D31">
        <v>0.97970000000000002</v>
      </c>
      <c r="E31" s="4"/>
      <c r="F31" s="4"/>
      <c r="G31" s="4">
        <v>0.97397850325394097</v>
      </c>
      <c r="H31">
        <v>0.97548675348302105</v>
      </c>
      <c r="I31">
        <f xml:space="preserve"> G31-H31</f>
        <v>-1.508250229080077E-3</v>
      </c>
      <c r="T31" s="4"/>
      <c r="X31" s="4"/>
    </row>
    <row r="32" spans="1:34" ht="19">
      <c r="A32">
        <v>0.81806000000000001</v>
      </c>
      <c r="B32" s="4">
        <v>0.96599999999999997</v>
      </c>
      <c r="C32">
        <v>0.92100000000000004</v>
      </c>
      <c r="D32">
        <v>0.98070999999999997</v>
      </c>
      <c r="E32" s="4"/>
      <c r="F32" s="4"/>
      <c r="G32" s="4">
        <v>0.97444203054560596</v>
      </c>
      <c r="H32">
        <v>0.97752464460232602</v>
      </c>
      <c r="I32">
        <f xml:space="preserve"> G32-H32</f>
        <v>-3.0826140567200566E-3</v>
      </c>
      <c r="T32" s="4"/>
      <c r="X32" s="4"/>
    </row>
    <row r="33" spans="1:24" ht="19">
      <c r="A33">
        <v>0.81806000000000001</v>
      </c>
      <c r="B33" s="4">
        <v>0.96499999999999997</v>
      </c>
      <c r="C33">
        <v>0.92100000000000004</v>
      </c>
      <c r="D33">
        <v>0.98070999999999997</v>
      </c>
      <c r="E33" s="4"/>
      <c r="F33" s="4"/>
      <c r="G33" s="4">
        <v>0.97187813434342296</v>
      </c>
      <c r="H33">
        <v>0.97502141884126803</v>
      </c>
      <c r="I33">
        <f xml:space="preserve"> G33-H33</f>
        <v>-3.1432844978450669E-3</v>
      </c>
      <c r="T33" s="4"/>
      <c r="X33" s="4"/>
    </row>
    <row r="34" spans="1:24" ht="19">
      <c r="A34">
        <v>0.81806000000000001</v>
      </c>
      <c r="B34" s="4">
        <v>0.89600000000000002</v>
      </c>
      <c r="C34">
        <v>0.90700000000000003</v>
      </c>
      <c r="D34">
        <v>0.93441160000000012</v>
      </c>
      <c r="E34" s="4"/>
      <c r="F34" s="4"/>
      <c r="G34" s="4">
        <v>0.96839068314133203</v>
      </c>
      <c r="H34" s="4">
        <v>0.972766864068353</v>
      </c>
      <c r="I34">
        <f xml:space="preserve"> G34-H34</f>
        <v>-4.3761809270209673E-3</v>
      </c>
      <c r="T34" s="4"/>
      <c r="X34" s="4"/>
    </row>
    <row r="35" spans="1:24" ht="19">
      <c r="A35">
        <v>0.83541999999999983</v>
      </c>
      <c r="B35" s="4">
        <v>0.96</v>
      </c>
      <c r="C35">
        <v>0.92200000000000004</v>
      </c>
      <c r="D35">
        <v>0.97565999999999997</v>
      </c>
      <c r="E35" s="4"/>
      <c r="F35" s="4"/>
      <c r="G35" s="4">
        <v>0.97452130652186197</v>
      </c>
      <c r="H35">
        <v>0.97895107812707405</v>
      </c>
      <c r="I35">
        <f xml:space="preserve"> G35-H35</f>
        <v>-4.4297716052120739E-3</v>
      </c>
      <c r="L35" s="4"/>
      <c r="P35" s="4"/>
      <c r="T35" s="4"/>
      <c r="X35" s="4"/>
    </row>
    <row r="36" spans="1:24" ht="19">
      <c r="A36">
        <v>0.83541999999999983</v>
      </c>
      <c r="B36" s="4">
        <v>0.95899999999999996</v>
      </c>
      <c r="C36">
        <v>0.92</v>
      </c>
      <c r="D36">
        <v>0.97465000000000002</v>
      </c>
      <c r="E36" s="4"/>
      <c r="F36" s="4"/>
      <c r="G36" s="4">
        <v>0.97189300626552699</v>
      </c>
      <c r="H36">
        <v>0.97667092602180905</v>
      </c>
      <c r="I36">
        <f xml:space="preserve"> G36-H36</f>
        <v>-4.7779197562820563E-3</v>
      </c>
      <c r="L36" s="4"/>
      <c r="P36" s="4"/>
      <c r="T36" s="4"/>
      <c r="X36" s="4"/>
    </row>
    <row r="37" spans="1:24" ht="19">
      <c r="A37">
        <v>0.83541999999999983</v>
      </c>
      <c r="B37" s="4">
        <v>0.96099999999999997</v>
      </c>
      <c r="C37">
        <v>0.92100000000000004</v>
      </c>
      <c r="D37">
        <v>0.97666999999999993</v>
      </c>
      <c r="E37" s="4"/>
      <c r="F37" s="4"/>
      <c r="G37" s="4">
        <v>0.96087291579094802</v>
      </c>
      <c r="H37">
        <v>0.966911563133943</v>
      </c>
      <c r="I37">
        <f xml:space="preserve"> G37-H37</f>
        <v>-6.0386473429949739E-3</v>
      </c>
      <c r="L37" s="4"/>
      <c r="P37" s="4"/>
      <c r="T37" s="4"/>
      <c r="X37" s="4"/>
    </row>
    <row r="38" spans="1:24" ht="19">
      <c r="A38">
        <v>0.83541999999999983</v>
      </c>
      <c r="B38" s="4">
        <v>0.96099999999999997</v>
      </c>
      <c r="C38">
        <v>0.92</v>
      </c>
      <c r="D38">
        <v>0.97565999999999997</v>
      </c>
      <c r="E38" s="4"/>
      <c r="F38" s="4"/>
      <c r="G38" s="4">
        <v>0.96259739272547595</v>
      </c>
      <c r="H38">
        <v>0.96867849948690599</v>
      </c>
      <c r="I38">
        <f xml:space="preserve"> G38-H38</f>
        <v>-6.0811067614300329E-3</v>
      </c>
      <c r="L38" s="4"/>
      <c r="P38" s="4"/>
      <c r="T38" s="4"/>
      <c r="X38" s="4"/>
    </row>
    <row r="39" spans="1:24" ht="19">
      <c r="A39">
        <v>0.83541999999999983</v>
      </c>
      <c r="B39" s="4">
        <v>0.95699999999999996</v>
      </c>
      <c r="C39">
        <v>0.92200000000000004</v>
      </c>
      <c r="D39">
        <v>0.97262999999999999</v>
      </c>
      <c r="E39" s="4"/>
      <c r="F39" s="4"/>
      <c r="G39" s="4">
        <v>0.97323076923076901</v>
      </c>
      <c r="H39" s="4">
        <v>0.979487179487179</v>
      </c>
      <c r="I39">
        <f xml:space="preserve"> G39-H39</f>
        <v>-6.2564102564099944E-3</v>
      </c>
      <c r="L39" s="4"/>
      <c r="P39" s="4"/>
      <c r="T39" s="4"/>
      <c r="X39" s="4"/>
    </row>
    <row r="40" spans="1:24" ht="19">
      <c r="A40">
        <v>0.83541999999999983</v>
      </c>
      <c r="B40" s="4">
        <v>0.95799999999999996</v>
      </c>
      <c r="C40">
        <v>0.91800000000000004</v>
      </c>
      <c r="D40">
        <v>0.97363999999999995</v>
      </c>
      <c r="E40" s="4"/>
      <c r="F40" s="4"/>
      <c r="L40" s="4"/>
      <c r="P40" s="4"/>
      <c r="T40" s="4"/>
      <c r="X40" s="4"/>
    </row>
    <row r="41" spans="1:24" ht="19">
      <c r="A41">
        <v>0.83541999999999983</v>
      </c>
      <c r="B41" s="4">
        <v>0.96</v>
      </c>
      <c r="C41">
        <v>0.92400000000000004</v>
      </c>
      <c r="D41">
        <v>0.97565999999999997</v>
      </c>
      <c r="E41" s="4"/>
      <c r="F41" s="4"/>
      <c r="H41" s="4"/>
      <c r="I41" s="7"/>
      <c r="L41" s="4"/>
      <c r="P41" s="4"/>
      <c r="T41" s="4"/>
      <c r="X41" s="4"/>
    </row>
    <row r="42" spans="1:24" ht="19">
      <c r="A42">
        <v>0.83541999999999983</v>
      </c>
      <c r="B42" s="4">
        <v>0.96</v>
      </c>
      <c r="C42">
        <v>0.92</v>
      </c>
      <c r="D42">
        <v>0.97465000000000002</v>
      </c>
      <c r="E42" s="4"/>
      <c r="H42" s="4"/>
      <c r="L42" s="4"/>
      <c r="P42" s="4"/>
      <c r="T42" s="6"/>
    </row>
    <row r="43" spans="1:24" ht="19">
      <c r="A43">
        <v>0.83541999999999983</v>
      </c>
      <c r="B43" s="4">
        <v>0.96099999999999997</v>
      </c>
      <c r="C43">
        <v>0.92</v>
      </c>
      <c r="D43">
        <v>0.97465000000000002</v>
      </c>
      <c r="E43" s="4"/>
      <c r="H43" s="4"/>
      <c r="L43" s="4"/>
      <c r="P43" s="4"/>
      <c r="T43" s="8"/>
    </row>
    <row r="44" spans="1:24" ht="19">
      <c r="A44">
        <v>0.83541999999999983</v>
      </c>
      <c r="B44" s="4">
        <v>0.96</v>
      </c>
      <c r="C44">
        <v>0.91800000000000004</v>
      </c>
      <c r="D44">
        <v>0.97465000000000002</v>
      </c>
      <c r="E44" s="4"/>
      <c r="H44" s="4"/>
      <c r="L44" s="4"/>
      <c r="P44" s="4"/>
    </row>
    <row r="45" spans="1:24" ht="19">
      <c r="A45">
        <v>0.83541999999999983</v>
      </c>
      <c r="B45" s="4">
        <v>0.96</v>
      </c>
      <c r="C45">
        <v>0.92</v>
      </c>
      <c r="D45">
        <v>0.97565999999999997</v>
      </c>
      <c r="E45" s="4"/>
      <c r="H45" s="4"/>
    </row>
    <row r="46" spans="1:24" ht="19">
      <c r="A46">
        <v>0.83541999999999983</v>
      </c>
      <c r="B46" s="4">
        <v>0.96</v>
      </c>
      <c r="C46">
        <v>0.92</v>
      </c>
      <c r="D46">
        <v>0.97565999999999997</v>
      </c>
      <c r="E46" s="4"/>
      <c r="H46" s="4"/>
    </row>
    <row r="47" spans="1:24" ht="19">
      <c r="A47">
        <v>0.83541999999999983</v>
      </c>
      <c r="B47" s="4">
        <v>0.95899999999999996</v>
      </c>
      <c r="C47">
        <v>0.92200000000000004</v>
      </c>
      <c r="D47">
        <v>0.97465000000000002</v>
      </c>
      <c r="E47" s="4"/>
      <c r="H47" s="4"/>
    </row>
    <row r="48" spans="1:24" ht="19">
      <c r="A48">
        <v>0.83541999999999983</v>
      </c>
      <c r="B48" s="4">
        <v>0.95899999999999996</v>
      </c>
      <c r="C48">
        <v>0.92</v>
      </c>
      <c r="D48">
        <v>0.97363999999999995</v>
      </c>
      <c r="E48" s="4"/>
      <c r="H48" s="4"/>
    </row>
    <row r="49" spans="1:24" ht="19">
      <c r="A49">
        <v>0.83541999999999983</v>
      </c>
      <c r="B49" s="4">
        <v>0.95899999999999996</v>
      </c>
      <c r="C49">
        <v>0.92100000000000004</v>
      </c>
      <c r="D49">
        <v>0.97465000000000002</v>
      </c>
      <c r="E49" s="4"/>
      <c r="H49" s="4"/>
    </row>
    <row r="50" spans="1:24" ht="16" customHeight="1">
      <c r="A50">
        <v>0.84444999999999981</v>
      </c>
      <c r="B50" s="4">
        <v>0.95199999999999996</v>
      </c>
      <c r="C50">
        <v>0.89900000000000002</v>
      </c>
      <c r="D50" s="4">
        <v>0.96960000000000002</v>
      </c>
      <c r="E50" s="4"/>
    </row>
    <row r="51" spans="1:24" ht="16" customHeight="1">
      <c r="A51">
        <v>0.84444999999999981</v>
      </c>
      <c r="B51" s="4">
        <v>0.95099999999999996</v>
      </c>
      <c r="C51">
        <v>0.89800000000000002</v>
      </c>
      <c r="D51" s="4">
        <v>0.96858999999999995</v>
      </c>
      <c r="E51" s="4"/>
    </row>
    <row r="52" spans="1:24" ht="16" customHeight="1">
      <c r="A52">
        <v>0.84444999999999981</v>
      </c>
      <c r="B52" s="4">
        <v>0.95</v>
      </c>
      <c r="C52">
        <v>0.89700000000000002</v>
      </c>
      <c r="D52" s="4">
        <v>0.96758</v>
      </c>
      <c r="E52" s="4"/>
    </row>
    <row r="53" spans="1:24" ht="16" customHeight="1">
      <c r="A53">
        <v>0.84444999999999981</v>
      </c>
      <c r="B53" s="4">
        <v>0.95</v>
      </c>
      <c r="C53">
        <v>0.90100000000000002</v>
      </c>
      <c r="D53" s="4">
        <v>0.96858999999999995</v>
      </c>
      <c r="E53" s="4"/>
    </row>
    <row r="54" spans="1:24" ht="16" customHeight="1">
      <c r="A54">
        <v>0.84444999999999981</v>
      </c>
      <c r="B54" s="4">
        <v>0.95199999999999996</v>
      </c>
      <c r="C54">
        <v>0.89600000000000002</v>
      </c>
      <c r="D54" s="4">
        <v>0.96960000000000002</v>
      </c>
      <c r="E54" s="4"/>
    </row>
    <row r="55" spans="1:24" ht="16" customHeight="1">
      <c r="A55">
        <v>0.84444999999999981</v>
      </c>
      <c r="B55" s="4">
        <v>0.95299999999999996</v>
      </c>
      <c r="C55">
        <v>0.89900000000000002</v>
      </c>
      <c r="D55" s="4">
        <v>0.97060999999999997</v>
      </c>
      <c r="E55" s="4"/>
    </row>
    <row r="56" spans="1:24" ht="16" customHeight="1">
      <c r="A56">
        <v>0.84444999999999981</v>
      </c>
      <c r="B56" s="4">
        <v>0.95499999999999996</v>
      </c>
      <c r="C56">
        <v>0.89700000000000002</v>
      </c>
      <c r="D56" s="4">
        <v>0.97161999999999993</v>
      </c>
      <c r="E56" s="4"/>
    </row>
    <row r="57" spans="1:24" ht="16" customHeight="1">
      <c r="A57">
        <v>0.84444999999999981</v>
      </c>
      <c r="B57" s="4">
        <v>0.95299999999999996</v>
      </c>
      <c r="C57">
        <v>0.89900000000000002</v>
      </c>
      <c r="D57" s="4">
        <v>0.96960000000000002</v>
      </c>
      <c r="E57" s="4"/>
    </row>
    <row r="58" spans="1:24" ht="16" customHeight="1">
      <c r="A58">
        <v>0.84444999999999981</v>
      </c>
      <c r="B58" s="4">
        <v>0.95199999999999996</v>
      </c>
      <c r="C58">
        <v>0.89900000000000002</v>
      </c>
      <c r="D58" s="4">
        <v>0.97060999999999997</v>
      </c>
      <c r="E58" s="4"/>
    </row>
    <row r="59" spans="1:24" ht="16" customHeight="1">
      <c r="A59">
        <v>0.84444999999999981</v>
      </c>
      <c r="B59" s="4">
        <v>0.95299999999999996</v>
      </c>
      <c r="C59">
        <v>0.89900000000000002</v>
      </c>
      <c r="D59" s="4">
        <v>0.97060999999999997</v>
      </c>
      <c r="E59" s="4"/>
    </row>
    <row r="60" spans="1:24" ht="16" customHeight="1">
      <c r="A60">
        <v>0.84444999999999981</v>
      </c>
      <c r="B60" s="4">
        <v>0.95299999999999996</v>
      </c>
      <c r="C60">
        <v>0.90100000000000002</v>
      </c>
      <c r="D60" s="4">
        <v>0.96960000000000002</v>
      </c>
      <c r="E60" s="4"/>
    </row>
    <row r="61" spans="1:24" ht="16" customHeight="1">
      <c r="A61">
        <v>0.84444999999999981</v>
      </c>
      <c r="B61" s="4">
        <v>0.95099999999999996</v>
      </c>
      <c r="C61">
        <v>0.89800000000000002</v>
      </c>
      <c r="D61" s="4">
        <v>0.96960000000000002</v>
      </c>
      <c r="E61" s="4"/>
    </row>
    <row r="62" spans="1:24" ht="19">
      <c r="A62">
        <v>0.84444999999999981</v>
      </c>
      <c r="B62" s="4">
        <v>0.95</v>
      </c>
      <c r="C62">
        <v>0.89700000000000002</v>
      </c>
      <c r="D62" s="4">
        <v>0.96858999999999995</v>
      </c>
      <c r="E62" s="4"/>
      <c r="L62" s="4">
        <v>0.92179999999999995</v>
      </c>
      <c r="M62">
        <v>0.8145</v>
      </c>
      <c r="N62">
        <v>0.86019999999999996</v>
      </c>
      <c r="O62">
        <v>0.8044</v>
      </c>
      <c r="P62">
        <v>0.9365</v>
      </c>
      <c r="Q62">
        <v>0.79679999999999995</v>
      </c>
      <c r="R62">
        <v>0.79300000000000004</v>
      </c>
      <c r="S62">
        <v>0.77300000000000002</v>
      </c>
      <c r="T62">
        <v>0.83399999999999996</v>
      </c>
      <c r="U62">
        <v>0.82</v>
      </c>
      <c r="W62">
        <f t="shared" ref="W62:W68" si="4" xml:space="preserve"> AVERAGE(L62:U62)</f>
        <v>0.83541999999999983</v>
      </c>
      <c r="X62">
        <f xml:space="preserve"> STDEV(L62:U62)</f>
        <v>5.4893448303660657E-2</v>
      </c>
    </row>
    <row r="63" spans="1:24" ht="19">
      <c r="A63">
        <v>0.84444999999999981</v>
      </c>
      <c r="B63" s="4">
        <v>0.95</v>
      </c>
      <c r="C63">
        <v>0.89700000000000002</v>
      </c>
      <c r="D63" s="4">
        <v>0.96858999999999995</v>
      </c>
      <c r="E63" s="4"/>
      <c r="L63" s="4">
        <v>0.91830000000000001</v>
      </c>
      <c r="M63">
        <v>0.75990000000000002</v>
      </c>
      <c r="N63">
        <v>0.76449999999999996</v>
      </c>
      <c r="O63">
        <v>0.93049999999999999</v>
      </c>
      <c r="P63">
        <v>0.89159999999999995</v>
      </c>
      <c r="Q63">
        <v>0.85150000000000003</v>
      </c>
      <c r="R63">
        <v>0.74250000000000005</v>
      </c>
      <c r="S63">
        <v>0.84909999999999997</v>
      </c>
      <c r="T63">
        <v>0.89259999999999995</v>
      </c>
      <c r="U63">
        <v>0.84399999999999997</v>
      </c>
      <c r="W63">
        <f t="shared" si="4"/>
        <v>0.84444999999999981</v>
      </c>
      <c r="X63">
        <f t="shared" ref="X63" si="5" xml:space="preserve"> STDEV(L63:U63)</f>
        <v>6.7828218480380412E-2</v>
      </c>
    </row>
    <row r="64" spans="1:24" ht="19">
      <c r="A64">
        <v>0.84444999999999981</v>
      </c>
      <c r="B64" s="4">
        <v>0.95199999999999996</v>
      </c>
      <c r="C64">
        <v>0.89800000000000002</v>
      </c>
      <c r="D64" s="4">
        <v>0.96858999999999995</v>
      </c>
      <c r="E64" s="4"/>
      <c r="L64" s="4">
        <v>0.93120000000000003</v>
      </c>
      <c r="M64">
        <v>0.9093</v>
      </c>
      <c r="N64">
        <v>0.90080000000000005</v>
      </c>
      <c r="O64">
        <v>0.89510000000000001</v>
      </c>
      <c r="P64">
        <v>0.88570000000000004</v>
      </c>
      <c r="Q64">
        <v>0.86639999999999995</v>
      </c>
      <c r="R64">
        <v>0.8599</v>
      </c>
      <c r="S64">
        <v>0.85319999999999996</v>
      </c>
      <c r="T64">
        <v>0.85129999999999995</v>
      </c>
      <c r="U64">
        <v>0.85150000000000003</v>
      </c>
      <c r="W64">
        <f t="shared" si="4"/>
        <v>0.88043999999999989</v>
      </c>
      <c r="X64">
        <f t="shared" ref="X64" si="6" xml:space="preserve"> STDEV(L64:U64)</f>
        <v>2.8115405029983137E-2</v>
      </c>
    </row>
    <row r="65" spans="1:24" ht="19">
      <c r="A65">
        <v>0.85138999999999998</v>
      </c>
      <c r="B65" s="4">
        <v>0.92600000000000005</v>
      </c>
      <c r="C65">
        <v>0.88700000000000001</v>
      </c>
      <c r="D65">
        <v>0.94838999999999996</v>
      </c>
      <c r="E65" s="4"/>
      <c r="L65" s="4">
        <v>0.93620000000000003</v>
      </c>
      <c r="M65">
        <v>0.76229999999999998</v>
      </c>
      <c r="N65">
        <v>0.88870000000000005</v>
      </c>
      <c r="O65">
        <v>0.85589999999999999</v>
      </c>
      <c r="P65">
        <v>0.85750000000000004</v>
      </c>
      <c r="Q65">
        <v>0.83309999999999995</v>
      </c>
      <c r="R65">
        <v>0.78</v>
      </c>
      <c r="S65">
        <v>0.91969999999999996</v>
      </c>
      <c r="T65">
        <v>0.80959999999999999</v>
      </c>
      <c r="U65">
        <v>0.87090000000000001</v>
      </c>
      <c r="W65">
        <f t="shared" si="4"/>
        <v>0.85138999999999998</v>
      </c>
      <c r="X65">
        <f t="shared" ref="X65" si="7" xml:space="preserve"> STDEV(L65:U65)</f>
        <v>5.6572302803089475E-2</v>
      </c>
    </row>
    <row r="66" spans="1:24" ht="19">
      <c r="A66">
        <v>0.85138999999999998</v>
      </c>
      <c r="B66" s="4">
        <v>0.92400000000000004</v>
      </c>
      <c r="C66">
        <v>0.88700000000000001</v>
      </c>
      <c r="D66">
        <v>0.94637000000000004</v>
      </c>
      <c r="E66" s="4"/>
      <c r="L66" s="4">
        <v>0.9284</v>
      </c>
      <c r="M66">
        <v>0.93179999999999996</v>
      </c>
      <c r="N66">
        <v>0.93879999999999997</v>
      </c>
      <c r="O66">
        <v>0.86250000000000004</v>
      </c>
      <c r="P66">
        <v>0.92900000000000005</v>
      </c>
      <c r="Q66">
        <v>0.87439999999999996</v>
      </c>
      <c r="R66">
        <v>0.91890000000000005</v>
      </c>
      <c r="S66">
        <v>0.91590000000000005</v>
      </c>
      <c r="T66">
        <v>0.92520000000000002</v>
      </c>
      <c r="U66">
        <v>0.92300000000000004</v>
      </c>
      <c r="W66">
        <f t="shared" si="4"/>
        <v>0.91478999999999999</v>
      </c>
      <c r="X66">
        <f t="shared" ref="X66" si="8" xml:space="preserve"> STDEV(L66:U66)</f>
        <v>2.541318336786812E-2</v>
      </c>
    </row>
    <row r="67" spans="1:24" ht="19">
      <c r="A67">
        <v>0.85138999999999998</v>
      </c>
      <c r="B67" s="4">
        <v>0.92600000000000005</v>
      </c>
      <c r="C67">
        <v>0.88400000000000001</v>
      </c>
      <c r="D67">
        <v>0.94738</v>
      </c>
      <c r="E67" s="4"/>
      <c r="L67" s="4">
        <v>0.69120000000000004</v>
      </c>
      <c r="M67">
        <v>0.85140000000000005</v>
      </c>
      <c r="N67">
        <v>0.73950000000000005</v>
      </c>
      <c r="O67">
        <v>0.82569999999999999</v>
      </c>
      <c r="P67">
        <v>0.70920000000000005</v>
      </c>
      <c r="Q67">
        <v>0.90969999999999995</v>
      </c>
      <c r="R67">
        <v>0.90539999999999998</v>
      </c>
      <c r="S67">
        <v>0.89980000000000004</v>
      </c>
      <c r="T67">
        <v>0.91069999999999995</v>
      </c>
      <c r="U67">
        <v>0.73799999999999999</v>
      </c>
      <c r="W67">
        <f t="shared" si="4"/>
        <v>0.81806000000000001</v>
      </c>
      <c r="X67">
        <f t="shared" ref="X67" si="9" xml:space="preserve"> STDEV(L67:U67)</f>
        <v>9.005240696394462E-2</v>
      </c>
    </row>
    <row r="68" spans="1:24" ht="19">
      <c r="A68">
        <v>0.85138999999999998</v>
      </c>
      <c r="B68" s="4">
        <v>0.92500000000000004</v>
      </c>
      <c r="C68">
        <v>0.88400000000000001</v>
      </c>
      <c r="D68">
        <v>0.94738</v>
      </c>
      <c r="E68" s="4"/>
      <c r="L68" s="4">
        <v>0.72789999999999999</v>
      </c>
      <c r="M68">
        <v>0.91290000000000004</v>
      </c>
      <c r="N68">
        <v>0.90629999999999999</v>
      </c>
      <c r="O68">
        <v>0.73419999999999996</v>
      </c>
      <c r="P68">
        <v>0.71799999999999997</v>
      </c>
      <c r="Q68">
        <v>0.82579999999999998</v>
      </c>
      <c r="R68">
        <v>0.79559999999999997</v>
      </c>
      <c r="S68">
        <v>0.6784</v>
      </c>
      <c r="T68">
        <v>0.8075</v>
      </c>
      <c r="U68">
        <v>0.7923</v>
      </c>
      <c r="W68">
        <f t="shared" si="4"/>
        <v>0.78988999999999998</v>
      </c>
      <c r="X68">
        <f t="shared" ref="X68" si="10" xml:space="preserve"> STDEV(L68:U68)</f>
        <v>7.8076265421843941E-2</v>
      </c>
    </row>
    <row r="69" spans="1:24" ht="19">
      <c r="A69">
        <v>0.85138999999999998</v>
      </c>
      <c r="B69" s="4">
        <v>0.92700000000000005</v>
      </c>
      <c r="C69">
        <v>0.88500000000000001</v>
      </c>
      <c r="D69">
        <v>0.94939999999999991</v>
      </c>
      <c r="E69" s="4"/>
      <c r="L69" s="4">
        <v>0.85250000000000004</v>
      </c>
      <c r="M69">
        <v>0.87670000000000003</v>
      </c>
      <c r="N69">
        <v>0.71350000000000002</v>
      </c>
      <c r="O69">
        <v>0.93410000000000004</v>
      </c>
      <c r="P69">
        <v>0.86829999999999996</v>
      </c>
      <c r="Q69">
        <v>0.93010000000000004</v>
      </c>
      <c r="R69">
        <v>0.84130000000000005</v>
      </c>
      <c r="S69">
        <v>0.92620000000000002</v>
      </c>
      <c r="T69">
        <v>0.84099999999999997</v>
      </c>
      <c r="U69">
        <v>0.92889999999999995</v>
      </c>
      <c r="W69">
        <f t="shared" ref="W69:W72" si="11" xml:space="preserve"> AVERAGE(L69:U69)</f>
        <v>0.87126000000000003</v>
      </c>
      <c r="X69">
        <f t="shared" ref="X69:X72" si="12" xml:space="preserve"> STDEV(L69:U69)</f>
        <v>6.7365968988635339E-2</v>
      </c>
    </row>
    <row r="70" spans="1:24" ht="19">
      <c r="A70">
        <v>0.85138999999999998</v>
      </c>
      <c r="B70" s="4">
        <v>0.92600000000000005</v>
      </c>
      <c r="C70">
        <v>0.88400000000000001</v>
      </c>
      <c r="D70">
        <v>0.94838999999999996</v>
      </c>
      <c r="E70" s="4"/>
      <c r="L70" s="4">
        <v>0.8024</v>
      </c>
      <c r="M70">
        <v>0.87819999999999998</v>
      </c>
      <c r="N70">
        <v>0.88319999999999999</v>
      </c>
      <c r="O70">
        <v>0.89029999999999998</v>
      </c>
      <c r="P70">
        <v>0.83660000000000001</v>
      </c>
      <c r="Q70">
        <v>0.92879999999999996</v>
      </c>
      <c r="R70">
        <v>0.89129999999999998</v>
      </c>
      <c r="S70">
        <v>0.87160000000000004</v>
      </c>
      <c r="T70">
        <v>0.8075</v>
      </c>
      <c r="U70">
        <v>0.83430000000000004</v>
      </c>
      <c r="W70">
        <f t="shared" si="11"/>
        <v>0.86241999999999996</v>
      </c>
      <c r="X70">
        <f t="shared" si="12"/>
        <v>4.063216569282134E-2</v>
      </c>
    </row>
    <row r="71" spans="1:24" ht="19">
      <c r="A71">
        <v>0.85138999999999998</v>
      </c>
      <c r="B71" s="4">
        <v>0.92500000000000004</v>
      </c>
      <c r="C71">
        <v>0.88500000000000001</v>
      </c>
      <c r="D71">
        <v>0.94738</v>
      </c>
      <c r="E71" s="4"/>
      <c r="L71" s="4">
        <v>0.65180000000000005</v>
      </c>
      <c r="M71">
        <v>0.76600000000000001</v>
      </c>
      <c r="N71">
        <v>0.64390000000000003</v>
      </c>
      <c r="O71">
        <v>0.8881</v>
      </c>
      <c r="P71">
        <v>0.69789999999999996</v>
      </c>
      <c r="Q71">
        <v>0.62809999999999999</v>
      </c>
      <c r="R71">
        <v>0.74970000000000003</v>
      </c>
      <c r="S71">
        <v>0.76160000000000005</v>
      </c>
      <c r="T71">
        <v>0.80420000000000003</v>
      </c>
      <c r="U71">
        <v>0.8911</v>
      </c>
      <c r="W71">
        <f t="shared" si="11"/>
        <v>0.74824000000000002</v>
      </c>
      <c r="X71">
        <f t="shared" si="12"/>
        <v>9.4723342189533336E-2</v>
      </c>
    </row>
    <row r="72" spans="1:24" ht="19">
      <c r="A72">
        <v>0.85138999999999998</v>
      </c>
      <c r="B72" s="4">
        <v>0.92300000000000004</v>
      </c>
      <c r="C72">
        <v>0.88400000000000001</v>
      </c>
      <c r="D72">
        <v>0.94637000000000004</v>
      </c>
      <c r="E72" s="4"/>
      <c r="L72" s="4">
        <v>0.80740000000000001</v>
      </c>
      <c r="M72">
        <v>0.81120000000000003</v>
      </c>
      <c r="N72">
        <v>0.86719999999999997</v>
      </c>
      <c r="O72">
        <v>0.86040000000000005</v>
      </c>
      <c r="P72">
        <v>0.93079999999999996</v>
      </c>
      <c r="Q72">
        <v>0.94020000000000004</v>
      </c>
      <c r="R72">
        <v>0.90710000000000002</v>
      </c>
      <c r="S72">
        <v>0.87770000000000004</v>
      </c>
      <c r="T72">
        <v>0.89359999999999995</v>
      </c>
      <c r="U72">
        <v>0.82479999999999998</v>
      </c>
      <c r="W72">
        <f t="shared" si="11"/>
        <v>0.87203999999999993</v>
      </c>
      <c r="X72">
        <f t="shared" si="12"/>
        <v>4.7252235690787979E-2</v>
      </c>
    </row>
    <row r="73" spans="1:24" ht="19">
      <c r="A73">
        <v>0.85138999999999998</v>
      </c>
      <c r="B73" s="4">
        <v>0.92700000000000005</v>
      </c>
      <c r="C73">
        <v>0.88500000000000001</v>
      </c>
      <c r="D73">
        <v>0.94838999999999996</v>
      </c>
      <c r="E73" s="4"/>
      <c r="W73">
        <f>MEDIAN(W62:W71)</f>
        <v>0.8479199999999999</v>
      </c>
    </row>
    <row r="74" spans="1:24" ht="19">
      <c r="A74">
        <v>0.85138999999999998</v>
      </c>
      <c r="B74" s="4">
        <v>0.92300000000000004</v>
      </c>
      <c r="C74">
        <v>0.88600000000000001</v>
      </c>
      <c r="D74">
        <v>0.94637000000000004</v>
      </c>
      <c r="E74" s="4"/>
    </row>
    <row r="75" spans="1:24" ht="19">
      <c r="A75">
        <v>0.85138999999999998</v>
      </c>
      <c r="B75" s="4">
        <v>0.92600000000000005</v>
      </c>
      <c r="C75">
        <v>0.88800000000000001</v>
      </c>
      <c r="D75">
        <v>0.94838999999999996</v>
      </c>
      <c r="E75" s="4"/>
    </row>
    <row r="76" spans="1:24" ht="19">
      <c r="A76">
        <v>0.85138999999999998</v>
      </c>
      <c r="B76" s="4">
        <v>0.92600000000000005</v>
      </c>
      <c r="C76">
        <v>0.88700000000000001</v>
      </c>
      <c r="D76">
        <v>0.94838999999999996</v>
      </c>
      <c r="E76" s="4"/>
    </row>
    <row r="77" spans="1:24" ht="19">
      <c r="A77">
        <v>0.85138999999999998</v>
      </c>
      <c r="B77" s="4">
        <v>0.92500000000000004</v>
      </c>
      <c r="C77">
        <v>0.88600000000000001</v>
      </c>
      <c r="D77">
        <v>0.94637000000000004</v>
      </c>
      <c r="E77" s="4"/>
    </row>
    <row r="78" spans="1:24" ht="19">
      <c r="A78">
        <v>0.85138999999999998</v>
      </c>
      <c r="B78" s="4">
        <v>0.92600000000000005</v>
      </c>
      <c r="C78">
        <v>0.88600000000000001</v>
      </c>
      <c r="D78">
        <v>0.94838999999999996</v>
      </c>
      <c r="E78" s="4"/>
    </row>
    <row r="79" spans="1:24" ht="19">
      <c r="A79">
        <v>0.85138999999999998</v>
      </c>
      <c r="B79" s="4">
        <v>0.92500000000000004</v>
      </c>
      <c r="C79">
        <v>0.88500000000000001</v>
      </c>
      <c r="D79">
        <v>0.94637000000000004</v>
      </c>
      <c r="E79" s="4"/>
    </row>
    <row r="80" spans="1:24" ht="19" customHeight="1">
      <c r="A80">
        <v>0.88043999999999989</v>
      </c>
      <c r="B80" s="4">
        <v>0.95199999999999996</v>
      </c>
      <c r="C80">
        <v>0.89400000000000002</v>
      </c>
      <c r="D80">
        <v>0.96758</v>
      </c>
      <c r="E80" s="4"/>
    </row>
    <row r="81" spans="1:5" ht="19" customHeight="1">
      <c r="A81">
        <v>0.88043999999999989</v>
      </c>
      <c r="B81" s="4">
        <v>0.95299999999999996</v>
      </c>
      <c r="C81">
        <v>0.89300000000000002</v>
      </c>
      <c r="D81">
        <v>0.96758</v>
      </c>
      <c r="E81" s="4"/>
    </row>
    <row r="82" spans="1:5" ht="19" customHeight="1">
      <c r="A82">
        <v>0.88043999999999989</v>
      </c>
      <c r="B82" s="4">
        <v>0.95399999999999996</v>
      </c>
      <c r="C82">
        <v>0.89300000000000002</v>
      </c>
      <c r="D82">
        <v>0.96858999999999995</v>
      </c>
      <c r="E82" s="4"/>
    </row>
    <row r="83" spans="1:5" ht="19" customHeight="1">
      <c r="A83">
        <v>0.88043999999999989</v>
      </c>
      <c r="B83" s="4">
        <v>0.95299999999999996</v>
      </c>
      <c r="C83">
        <v>0.89300000000000002</v>
      </c>
      <c r="D83">
        <v>0.96858999999999995</v>
      </c>
      <c r="E83" s="4"/>
    </row>
    <row r="84" spans="1:5" ht="19" customHeight="1">
      <c r="A84">
        <v>0.88043999999999989</v>
      </c>
      <c r="B84" s="4">
        <v>0.95199999999999996</v>
      </c>
      <c r="C84">
        <v>0.89400000000000002</v>
      </c>
      <c r="D84">
        <v>0.96758</v>
      </c>
      <c r="E84" s="4"/>
    </row>
    <row r="85" spans="1:5" ht="19" customHeight="1">
      <c r="A85">
        <v>0.88043999999999989</v>
      </c>
      <c r="B85" s="4">
        <v>0.95399999999999996</v>
      </c>
      <c r="C85">
        <v>0.89500000000000002</v>
      </c>
      <c r="D85">
        <v>0.96960000000000002</v>
      </c>
      <c r="E85" s="4"/>
    </row>
    <row r="86" spans="1:5" ht="19" customHeight="1">
      <c r="A86">
        <v>0.88043999999999989</v>
      </c>
      <c r="B86" s="4">
        <v>0.95299999999999996</v>
      </c>
      <c r="C86">
        <v>0.89400000000000002</v>
      </c>
      <c r="D86">
        <v>0.96858999999999995</v>
      </c>
      <c r="E86" s="4"/>
    </row>
    <row r="87" spans="1:5" ht="19" customHeight="1">
      <c r="A87">
        <v>0.88043999999999989</v>
      </c>
      <c r="B87" s="4">
        <v>0.95199999999999996</v>
      </c>
      <c r="C87">
        <v>0.89600000000000002</v>
      </c>
      <c r="D87">
        <v>0.96858999999999995</v>
      </c>
      <c r="E87" s="4"/>
    </row>
    <row r="88" spans="1:5" ht="19" customHeight="1">
      <c r="A88">
        <v>0.88043999999999989</v>
      </c>
      <c r="B88" s="4">
        <v>0.95199999999999996</v>
      </c>
      <c r="C88">
        <v>0.89500000000000002</v>
      </c>
      <c r="D88">
        <v>0.96758</v>
      </c>
      <c r="E88" s="4"/>
    </row>
    <row r="89" spans="1:5" ht="19" customHeight="1">
      <c r="A89">
        <v>0.88043999999999989</v>
      </c>
      <c r="B89" s="4">
        <v>0.95299999999999996</v>
      </c>
      <c r="C89">
        <v>0.89400000000000002</v>
      </c>
      <c r="D89">
        <v>0.96858999999999995</v>
      </c>
      <c r="E89" s="4"/>
    </row>
    <row r="90" spans="1:5" ht="19" customHeight="1">
      <c r="A90">
        <v>0.88043999999999989</v>
      </c>
      <c r="B90" s="4">
        <v>0.95199999999999996</v>
      </c>
      <c r="C90">
        <v>0.89500000000000002</v>
      </c>
      <c r="D90">
        <v>0.96656999999999993</v>
      </c>
      <c r="E90" s="4"/>
    </row>
    <row r="91" spans="1:5" ht="19" customHeight="1">
      <c r="A91">
        <v>0.88043999999999989</v>
      </c>
      <c r="B91" s="4">
        <v>0.95199999999999996</v>
      </c>
      <c r="C91">
        <v>0.89200000000000002</v>
      </c>
      <c r="D91">
        <v>0.96758</v>
      </c>
      <c r="E91" s="4"/>
    </row>
    <row r="92" spans="1:5" ht="19" customHeight="1">
      <c r="A92">
        <v>0.88043999999999989</v>
      </c>
      <c r="B92" s="4">
        <v>0.95199999999999996</v>
      </c>
      <c r="C92">
        <v>0.89200000000000002</v>
      </c>
      <c r="D92">
        <v>0.96656999999999993</v>
      </c>
      <c r="E92" s="4"/>
    </row>
    <row r="93" spans="1:5" ht="19" customHeight="1">
      <c r="A93">
        <v>0.88043999999999989</v>
      </c>
      <c r="B93" s="4">
        <v>0.95299999999999996</v>
      </c>
      <c r="C93">
        <v>0.89200000000000002</v>
      </c>
      <c r="D93">
        <v>0.96858999999999995</v>
      </c>
      <c r="E93" s="4"/>
    </row>
    <row r="94" spans="1:5" ht="19" customHeight="1">
      <c r="A94">
        <v>0.88043999999999989</v>
      </c>
      <c r="B94" s="4">
        <v>0.95299999999999996</v>
      </c>
      <c r="C94">
        <v>0.89500000000000002</v>
      </c>
      <c r="D94">
        <v>0.96758</v>
      </c>
      <c r="E94" s="4"/>
    </row>
    <row r="95" spans="1:5" ht="19">
      <c r="A95">
        <v>0.91478999999999999</v>
      </c>
      <c r="B95" s="4">
        <v>0.97499999999999998</v>
      </c>
      <c r="C95">
        <v>0.93200000000000005</v>
      </c>
      <c r="D95">
        <v>0.98777999999999999</v>
      </c>
      <c r="E95" s="4"/>
    </row>
    <row r="96" spans="1:5" ht="19">
      <c r="A96">
        <v>0.91478999999999999</v>
      </c>
      <c r="B96" s="4">
        <v>0.97399999999999998</v>
      </c>
      <c r="C96">
        <v>0.93200000000000005</v>
      </c>
      <c r="D96">
        <v>0.98677000000000004</v>
      </c>
      <c r="E96" s="4"/>
    </row>
    <row r="97" spans="1:5" ht="19">
      <c r="A97">
        <v>0.91478999999999999</v>
      </c>
      <c r="B97" s="4">
        <v>0.97299999999999998</v>
      </c>
      <c r="C97">
        <v>0.93100000000000005</v>
      </c>
      <c r="D97">
        <v>0.98677000000000004</v>
      </c>
      <c r="E97" s="4"/>
    </row>
    <row r="98" spans="1:5" ht="19">
      <c r="A98">
        <v>0.91478999999999999</v>
      </c>
      <c r="B98" s="4">
        <v>0.97399999999999998</v>
      </c>
      <c r="C98">
        <v>0.93100000000000005</v>
      </c>
      <c r="D98">
        <v>0.98677000000000004</v>
      </c>
      <c r="E98" s="4"/>
    </row>
    <row r="99" spans="1:5" ht="19">
      <c r="A99">
        <v>0.91478999999999999</v>
      </c>
      <c r="B99" s="4">
        <v>0.97299999999999998</v>
      </c>
      <c r="C99">
        <v>0.93</v>
      </c>
      <c r="D99" s="4">
        <v>0.98677000000000004</v>
      </c>
      <c r="E99" s="4"/>
    </row>
    <row r="100" spans="1:5" ht="19">
      <c r="A100">
        <v>0.91478999999999999</v>
      </c>
      <c r="B100" s="4">
        <v>0.97299999999999998</v>
      </c>
      <c r="C100">
        <v>0.93200000000000005</v>
      </c>
      <c r="D100" s="4">
        <v>0.98677000000000004</v>
      </c>
      <c r="E100" s="4"/>
    </row>
    <row r="101" spans="1:5" ht="19">
      <c r="A101">
        <v>0.91478999999999999</v>
      </c>
      <c r="B101" s="4">
        <v>0.97399999999999998</v>
      </c>
      <c r="C101">
        <v>0.93300000000000005</v>
      </c>
      <c r="D101" s="4">
        <v>0.98777999999999999</v>
      </c>
      <c r="E101" s="4"/>
    </row>
    <row r="102" spans="1:5" ht="19">
      <c r="A102">
        <v>0.91478999999999999</v>
      </c>
      <c r="B102" s="4">
        <v>0.97399999999999998</v>
      </c>
      <c r="C102">
        <v>0.93400000000000005</v>
      </c>
      <c r="D102" s="4">
        <v>0.98677000000000004</v>
      </c>
      <c r="E102" s="4"/>
    </row>
    <row r="103" spans="1:5" ht="19">
      <c r="A103">
        <v>0.91478999999999999</v>
      </c>
      <c r="B103" s="4">
        <v>0.97499999999999998</v>
      </c>
      <c r="C103">
        <v>0.93400000000000005</v>
      </c>
      <c r="D103" s="4">
        <v>0.98777999999999999</v>
      </c>
      <c r="E103" s="4"/>
    </row>
    <row r="104" spans="1:5" ht="19">
      <c r="A104">
        <v>0.91478999999999999</v>
      </c>
      <c r="B104" s="4">
        <v>0.97399999999999998</v>
      </c>
      <c r="C104">
        <v>0.93200000000000005</v>
      </c>
      <c r="D104">
        <v>0.98575999999999997</v>
      </c>
      <c r="E104" s="4"/>
    </row>
    <row r="105" spans="1:5" ht="19">
      <c r="A105">
        <v>0.91478999999999999</v>
      </c>
      <c r="B105" s="4">
        <v>0.97399999999999998</v>
      </c>
      <c r="C105">
        <v>0.93400000000000005</v>
      </c>
      <c r="D105">
        <v>0.98677000000000004</v>
      </c>
      <c r="E105" s="4"/>
    </row>
    <row r="106" spans="1:5" ht="19">
      <c r="A106">
        <v>0.91478999999999999</v>
      </c>
      <c r="B106" s="4">
        <v>0.97299999999999998</v>
      </c>
      <c r="C106">
        <v>0.93100000000000005</v>
      </c>
      <c r="D106">
        <v>0.98575999999999997</v>
      </c>
      <c r="E106" s="4"/>
    </row>
    <row r="107" spans="1:5" ht="19">
      <c r="A107">
        <v>0.91478999999999999</v>
      </c>
      <c r="B107" s="4">
        <v>0.97499999999999998</v>
      </c>
      <c r="C107">
        <v>0.93200000000000005</v>
      </c>
      <c r="D107">
        <v>0.98777999999999999</v>
      </c>
      <c r="E107" s="4"/>
    </row>
    <row r="108" spans="1:5" ht="19">
      <c r="A108">
        <v>0.91478999999999999</v>
      </c>
      <c r="B108" s="4">
        <v>0.97399999999999998</v>
      </c>
      <c r="C108">
        <v>0.93400000000000005</v>
      </c>
      <c r="D108">
        <v>0.98677000000000004</v>
      </c>
      <c r="E108" s="4"/>
    </row>
    <row r="109" spans="1:5" ht="19">
      <c r="A109">
        <v>0.91478999999999999</v>
      </c>
      <c r="B109" s="4">
        <v>0.97399999999999998</v>
      </c>
      <c r="C109">
        <v>0.93200000000000005</v>
      </c>
      <c r="D109">
        <v>0.98777999999999999</v>
      </c>
      <c r="E109" s="4"/>
    </row>
    <row r="110" spans="1:5" ht="19">
      <c r="A110">
        <v>0.79</v>
      </c>
      <c r="B110" s="4">
        <v>0.96699999999999997</v>
      </c>
      <c r="C110">
        <v>0.93700000000000006</v>
      </c>
      <c r="D110">
        <v>0.98272999999999999</v>
      </c>
      <c r="E110" s="4"/>
    </row>
    <row r="111" spans="1:5" ht="19">
      <c r="A111">
        <v>0.79</v>
      </c>
      <c r="B111" s="4">
        <v>0.96599999999999997</v>
      </c>
      <c r="C111">
        <v>0.93600000000000005</v>
      </c>
      <c r="D111">
        <v>0.98172000000000004</v>
      </c>
      <c r="E111" s="4"/>
    </row>
    <row r="112" spans="1:5" ht="19">
      <c r="A112">
        <v>0.79</v>
      </c>
      <c r="B112" s="4">
        <v>0.96699999999999997</v>
      </c>
      <c r="C112">
        <v>0.93600000000000005</v>
      </c>
      <c r="D112">
        <v>0.98272999999999999</v>
      </c>
      <c r="E112" s="4"/>
    </row>
    <row r="113" spans="1:6" ht="19">
      <c r="A113">
        <v>0.79</v>
      </c>
      <c r="B113" s="4">
        <v>0.96599999999999997</v>
      </c>
      <c r="C113">
        <v>0.93500000000000005</v>
      </c>
      <c r="D113">
        <v>0.98070999999999997</v>
      </c>
      <c r="E113" s="4"/>
    </row>
    <row r="114" spans="1:6" ht="19">
      <c r="A114">
        <v>0.79</v>
      </c>
      <c r="B114" s="4">
        <v>0.96699999999999997</v>
      </c>
      <c r="C114">
        <v>0.93600000000000005</v>
      </c>
      <c r="D114">
        <v>0.98172000000000004</v>
      </c>
      <c r="E114" s="4"/>
    </row>
    <row r="115" spans="1:6" ht="19">
      <c r="A115">
        <v>0.79</v>
      </c>
      <c r="B115" s="4">
        <v>0.96599999999999997</v>
      </c>
      <c r="C115">
        <v>0.93600000000000005</v>
      </c>
      <c r="D115">
        <v>0.98172000000000004</v>
      </c>
      <c r="E115" s="4"/>
    </row>
    <row r="116" spans="1:6" ht="19">
      <c r="A116">
        <v>0.79</v>
      </c>
      <c r="B116" s="4">
        <v>0.96699999999999997</v>
      </c>
      <c r="C116">
        <v>0.93600000000000005</v>
      </c>
      <c r="D116">
        <v>0.98172000000000004</v>
      </c>
      <c r="E116" s="4"/>
    </row>
    <row r="117" spans="1:6" ht="19">
      <c r="A117">
        <v>0.79</v>
      </c>
      <c r="B117" s="4">
        <v>0.96599999999999997</v>
      </c>
      <c r="C117">
        <v>0.93899999999999995</v>
      </c>
      <c r="D117">
        <v>0.98172000000000004</v>
      </c>
      <c r="E117" s="4"/>
    </row>
    <row r="118" spans="1:6" ht="19">
      <c r="A118">
        <v>0.79</v>
      </c>
      <c r="B118" s="4">
        <v>0.96699999999999997</v>
      </c>
      <c r="C118">
        <v>0.93600000000000005</v>
      </c>
      <c r="D118">
        <v>0.98172000000000004</v>
      </c>
      <c r="E118" s="4"/>
    </row>
    <row r="119" spans="1:6" ht="19">
      <c r="A119">
        <v>0.79</v>
      </c>
      <c r="B119" s="4">
        <v>0.96699999999999997</v>
      </c>
      <c r="C119">
        <v>0.93700000000000006</v>
      </c>
      <c r="D119">
        <v>0.98172000000000004</v>
      </c>
      <c r="E119" s="4"/>
    </row>
    <row r="120" spans="1:6" ht="19">
      <c r="A120">
        <v>0.79</v>
      </c>
      <c r="B120" s="4">
        <v>0.96699999999999997</v>
      </c>
      <c r="C120">
        <v>0.93899999999999995</v>
      </c>
      <c r="D120">
        <v>0.98272999999999999</v>
      </c>
      <c r="E120" s="4"/>
    </row>
    <row r="121" spans="1:6" ht="19">
      <c r="A121">
        <v>0.79</v>
      </c>
      <c r="B121" s="4">
        <v>0.96699999999999997</v>
      </c>
      <c r="C121">
        <v>0.93799999999999994</v>
      </c>
      <c r="D121">
        <v>0.98172000000000004</v>
      </c>
      <c r="E121" s="4"/>
    </row>
    <row r="122" spans="1:6" ht="19">
      <c r="A122">
        <v>0.79</v>
      </c>
      <c r="B122" s="4">
        <v>0.96799999999999997</v>
      </c>
      <c r="C122">
        <v>0.93700000000000006</v>
      </c>
      <c r="D122">
        <v>0.98272999999999999</v>
      </c>
      <c r="E122" s="4"/>
    </row>
    <row r="123" spans="1:6" ht="19">
      <c r="A123">
        <v>0.79</v>
      </c>
      <c r="B123" s="4">
        <v>0.96599999999999997</v>
      </c>
      <c r="C123">
        <v>0.93600000000000005</v>
      </c>
      <c r="D123">
        <v>0.98070999999999997</v>
      </c>
      <c r="E123" s="4"/>
    </row>
    <row r="124" spans="1:6" ht="19">
      <c r="A124">
        <v>0.79</v>
      </c>
      <c r="B124" s="4">
        <v>0.96599999999999997</v>
      </c>
      <c r="C124">
        <v>0.93700000000000006</v>
      </c>
      <c r="D124">
        <v>0.98172000000000004</v>
      </c>
      <c r="E124" s="4"/>
    </row>
    <row r="125" spans="1:6" ht="19">
      <c r="A125">
        <v>0.87</v>
      </c>
      <c r="B125" s="4">
        <v>0.95499999999999996</v>
      </c>
      <c r="C125">
        <v>0.92800000000000005</v>
      </c>
      <c r="D125">
        <v>0.98235629999999996</v>
      </c>
      <c r="E125" s="4"/>
      <c r="F125" s="4"/>
    </row>
    <row r="126" spans="1:6" ht="19">
      <c r="A126">
        <v>0.87</v>
      </c>
      <c r="B126" s="4">
        <v>0.95799999999999996</v>
      </c>
      <c r="C126">
        <v>0.92800000000000005</v>
      </c>
      <c r="D126">
        <v>0.98541659999999998</v>
      </c>
      <c r="E126" s="4"/>
    </row>
    <row r="127" spans="1:6" ht="19">
      <c r="A127">
        <v>0.87</v>
      </c>
      <c r="B127" s="4">
        <v>0.95399999999999996</v>
      </c>
      <c r="C127">
        <v>0.92800000000000005</v>
      </c>
      <c r="D127">
        <v>0.98235629999999996</v>
      </c>
      <c r="E127" s="4"/>
    </row>
    <row r="128" spans="1:6" ht="19">
      <c r="A128">
        <v>0.87</v>
      </c>
      <c r="B128" s="4">
        <v>0.95799999999999996</v>
      </c>
      <c r="C128">
        <v>0.92800000000000005</v>
      </c>
      <c r="D128">
        <v>0.98439650000000001</v>
      </c>
      <c r="E128" s="4"/>
    </row>
    <row r="129" spans="1:5" ht="19">
      <c r="A129">
        <v>0.87</v>
      </c>
      <c r="B129" s="4">
        <v>0.95299999999999996</v>
      </c>
      <c r="C129">
        <v>0.92400000000000004</v>
      </c>
      <c r="D129">
        <v>0.98133619999999988</v>
      </c>
      <c r="E129" s="4"/>
    </row>
    <row r="130" spans="1:5" ht="19">
      <c r="A130">
        <v>0.87</v>
      </c>
      <c r="B130" s="4">
        <v>0.95499999999999996</v>
      </c>
      <c r="C130">
        <v>0.92900000000000005</v>
      </c>
      <c r="D130">
        <v>0.98133619999999988</v>
      </c>
      <c r="E130" s="4"/>
    </row>
    <row r="131" spans="1:5" ht="19">
      <c r="A131">
        <v>0.87</v>
      </c>
      <c r="B131" s="4">
        <v>0.95499999999999996</v>
      </c>
      <c r="C131">
        <v>0.92800000000000005</v>
      </c>
      <c r="D131">
        <v>0.98235629999999996</v>
      </c>
      <c r="E131" s="4"/>
    </row>
    <row r="132" spans="1:5" ht="19">
      <c r="A132">
        <v>0.87</v>
      </c>
      <c r="B132" s="4">
        <v>0.95399999999999996</v>
      </c>
      <c r="C132">
        <v>0.92300000000000004</v>
      </c>
      <c r="D132">
        <v>0.98031610000000002</v>
      </c>
      <c r="E132" s="4"/>
    </row>
    <row r="133" spans="1:5" ht="19">
      <c r="A133">
        <v>0.87</v>
      </c>
      <c r="B133" s="4">
        <v>0.95599999999999996</v>
      </c>
      <c r="C133">
        <v>0.92600000000000005</v>
      </c>
      <c r="D133">
        <v>0.98235629999999996</v>
      </c>
      <c r="E133" s="4"/>
    </row>
    <row r="134" spans="1:5" ht="19">
      <c r="A134">
        <v>0.87</v>
      </c>
      <c r="B134" s="4">
        <v>0.95599999999999996</v>
      </c>
      <c r="C134">
        <v>0.92800000000000005</v>
      </c>
      <c r="D134">
        <v>0.98337639999999993</v>
      </c>
      <c r="E134" s="4"/>
    </row>
    <row r="135" spans="1:5" ht="19">
      <c r="A135">
        <v>0.87</v>
      </c>
      <c r="B135" s="4">
        <v>0.95599999999999996</v>
      </c>
      <c r="C135">
        <v>0.92700000000000005</v>
      </c>
      <c r="D135">
        <v>0.98337639999999993</v>
      </c>
      <c r="E135" s="4"/>
    </row>
    <row r="136" spans="1:5" ht="19">
      <c r="A136">
        <v>0.87</v>
      </c>
      <c r="B136" s="4">
        <v>0.95499999999999996</v>
      </c>
      <c r="C136">
        <v>0.92300000000000004</v>
      </c>
      <c r="D136">
        <v>0.98235629999999996</v>
      </c>
      <c r="E136" s="4"/>
    </row>
    <row r="137" spans="1:5" ht="19">
      <c r="A137">
        <v>0.87</v>
      </c>
      <c r="B137" s="4">
        <v>0.95599999999999996</v>
      </c>
      <c r="C137">
        <v>0.92700000000000005</v>
      </c>
      <c r="D137">
        <v>0.98235629999999996</v>
      </c>
      <c r="E137" s="4"/>
    </row>
    <row r="138" spans="1:5" ht="19">
      <c r="A138">
        <v>0.87</v>
      </c>
      <c r="B138" s="4">
        <v>0.95499999999999996</v>
      </c>
      <c r="C138">
        <v>0.92800000000000005</v>
      </c>
      <c r="D138">
        <v>0.98235629999999996</v>
      </c>
      <c r="E138" s="4"/>
    </row>
    <row r="139" spans="1:5" ht="19">
      <c r="A139">
        <v>0.87</v>
      </c>
      <c r="B139" s="4">
        <v>0.95499999999999996</v>
      </c>
      <c r="C139">
        <v>0.92400000000000004</v>
      </c>
      <c r="D139">
        <v>0.98133619999999988</v>
      </c>
      <c r="E139" s="4"/>
    </row>
    <row r="140" spans="1:5" ht="19">
      <c r="A140">
        <v>0.86199999999999999</v>
      </c>
      <c r="B140" s="4">
        <v>0.94099999999999995</v>
      </c>
      <c r="C140">
        <v>0.83899999999999997</v>
      </c>
      <c r="D140">
        <v>0.96705479999999999</v>
      </c>
      <c r="E140" s="4"/>
    </row>
    <row r="141" spans="1:5" ht="19">
      <c r="A141">
        <v>0.86199999999999999</v>
      </c>
      <c r="B141" s="4">
        <v>0.93899999999999995</v>
      </c>
      <c r="C141">
        <v>0.83599999999999997</v>
      </c>
      <c r="D141">
        <v>0.96501459999999994</v>
      </c>
      <c r="E141" s="4"/>
    </row>
    <row r="142" spans="1:5" ht="19">
      <c r="A142">
        <v>0.86199999999999999</v>
      </c>
      <c r="B142" s="4">
        <v>0.93899999999999995</v>
      </c>
      <c r="C142">
        <v>0.83899999999999997</v>
      </c>
      <c r="D142">
        <v>0.96603469999999991</v>
      </c>
      <c r="E142" s="4"/>
    </row>
    <row r="143" spans="1:5" ht="19">
      <c r="A143">
        <v>0.86199999999999999</v>
      </c>
      <c r="B143" s="4">
        <v>0.93700000000000006</v>
      </c>
      <c r="C143">
        <v>0.83299999999999996</v>
      </c>
      <c r="D143">
        <v>0.96297440000000001</v>
      </c>
      <c r="E143" s="4"/>
    </row>
    <row r="144" spans="1:5" ht="19">
      <c r="A144">
        <v>0.86199999999999999</v>
      </c>
      <c r="B144" s="4">
        <v>0.93799999999999994</v>
      </c>
      <c r="C144">
        <v>0.83599999999999997</v>
      </c>
      <c r="D144">
        <v>0.96501459999999994</v>
      </c>
      <c r="E144" s="4"/>
    </row>
    <row r="145" spans="1:5" ht="19">
      <c r="A145">
        <v>0.86199999999999999</v>
      </c>
      <c r="B145" s="4">
        <v>0.93700000000000006</v>
      </c>
      <c r="C145">
        <v>0.83499999999999996</v>
      </c>
      <c r="D145">
        <v>0.96399449999999987</v>
      </c>
      <c r="E145" s="4"/>
    </row>
    <row r="146" spans="1:5" ht="19">
      <c r="A146">
        <v>0.86199999999999999</v>
      </c>
      <c r="B146" s="4">
        <v>0.94099999999999995</v>
      </c>
      <c r="C146">
        <v>0.83899999999999997</v>
      </c>
      <c r="D146">
        <v>0.96705479999999999</v>
      </c>
      <c r="E146" s="4"/>
    </row>
    <row r="147" spans="1:5" ht="19">
      <c r="A147">
        <v>0.86199999999999999</v>
      </c>
      <c r="B147" s="4">
        <v>0.93700000000000006</v>
      </c>
      <c r="C147">
        <v>0.83699999999999997</v>
      </c>
      <c r="D147">
        <v>0.96501459999999994</v>
      </c>
      <c r="E147" s="4"/>
    </row>
    <row r="148" spans="1:5" ht="19">
      <c r="A148">
        <v>0.86199999999999999</v>
      </c>
      <c r="B148" s="4">
        <v>0.93799999999999994</v>
      </c>
      <c r="C148">
        <v>0.83699999999999997</v>
      </c>
      <c r="D148">
        <v>0.96501459999999994</v>
      </c>
      <c r="E148" s="4"/>
    </row>
    <row r="149" spans="1:5" ht="19">
      <c r="A149">
        <v>0.86199999999999999</v>
      </c>
      <c r="B149" s="4">
        <v>0.93799999999999994</v>
      </c>
      <c r="C149">
        <v>0.83599999999999997</v>
      </c>
      <c r="D149">
        <v>0.96501459999999994</v>
      </c>
      <c r="E149" s="4"/>
    </row>
    <row r="150" spans="1:5" ht="19">
      <c r="A150">
        <v>0.86199999999999999</v>
      </c>
      <c r="B150" s="4">
        <v>0.93899999999999995</v>
      </c>
      <c r="C150">
        <v>0.83799999999999997</v>
      </c>
      <c r="D150">
        <v>0.96705479999999999</v>
      </c>
      <c r="E150" s="4"/>
    </row>
    <row r="151" spans="1:5" ht="19">
      <c r="A151">
        <v>0.86199999999999999</v>
      </c>
      <c r="B151" s="4">
        <v>0.93799999999999994</v>
      </c>
      <c r="C151">
        <v>0.83799999999999997</v>
      </c>
      <c r="D151">
        <v>0.96501459999999994</v>
      </c>
      <c r="E151" s="4"/>
    </row>
    <row r="152" spans="1:5" ht="19">
      <c r="A152">
        <v>0.86199999999999999</v>
      </c>
      <c r="B152" s="4">
        <v>0.93899999999999995</v>
      </c>
      <c r="C152">
        <v>0.83699999999999997</v>
      </c>
      <c r="D152">
        <v>0.96603469999999991</v>
      </c>
      <c r="E152" s="4"/>
    </row>
    <row r="153" spans="1:5" ht="19">
      <c r="A153">
        <v>0.86199999999999999</v>
      </c>
      <c r="B153" s="4">
        <v>0.93899999999999995</v>
      </c>
      <c r="C153">
        <v>0.83599999999999997</v>
      </c>
      <c r="D153">
        <v>0.96501459999999994</v>
      </c>
      <c r="E153" s="4"/>
    </row>
    <row r="154" spans="1:5" ht="19">
      <c r="A154">
        <v>0.86199999999999999</v>
      </c>
      <c r="B154" s="4">
        <v>0.93899999999999995</v>
      </c>
      <c r="C154">
        <v>0.83599999999999997</v>
      </c>
      <c r="D154">
        <v>0.96603469999999991</v>
      </c>
      <c r="E154" s="4"/>
    </row>
    <row r="155" spans="1:5" ht="19">
      <c r="A155">
        <v>0.748</v>
      </c>
      <c r="B155" s="4">
        <v>0.871</v>
      </c>
      <c r="C155">
        <v>0.88900000000000001</v>
      </c>
      <c r="D155">
        <v>0.91604980000000003</v>
      </c>
      <c r="E155" s="4"/>
    </row>
    <row r="156" spans="1:5" ht="19">
      <c r="A156">
        <v>0.748</v>
      </c>
      <c r="B156" s="4">
        <v>0.86699999999999999</v>
      </c>
      <c r="C156">
        <v>0.89100000000000001</v>
      </c>
      <c r="D156">
        <v>0.91298950000000001</v>
      </c>
      <c r="E156" s="4"/>
    </row>
    <row r="157" spans="1:5" ht="19">
      <c r="A157">
        <v>0.748</v>
      </c>
      <c r="B157" s="4">
        <v>0.86699999999999999</v>
      </c>
      <c r="C157">
        <v>0.88700000000000001</v>
      </c>
      <c r="D157">
        <v>0.91094930000000007</v>
      </c>
      <c r="E157" s="4"/>
    </row>
    <row r="158" spans="1:5" ht="19">
      <c r="A158">
        <v>0.748</v>
      </c>
      <c r="B158" s="4">
        <v>0.86799999999999999</v>
      </c>
      <c r="C158">
        <v>0.88700000000000001</v>
      </c>
      <c r="D158">
        <v>0.91196940000000004</v>
      </c>
      <c r="E158" s="4"/>
    </row>
    <row r="159" spans="1:5" ht="19">
      <c r="A159">
        <v>0.748</v>
      </c>
      <c r="B159" s="4">
        <v>0.86599999999999999</v>
      </c>
      <c r="C159">
        <v>0.88900000000000001</v>
      </c>
      <c r="D159">
        <v>0.9099292000000001</v>
      </c>
      <c r="E159" s="4"/>
    </row>
    <row r="160" spans="1:5" ht="19">
      <c r="A160">
        <v>0.748</v>
      </c>
      <c r="B160" s="4">
        <v>0.86799999999999999</v>
      </c>
      <c r="C160">
        <v>0.88900000000000001</v>
      </c>
      <c r="D160">
        <v>0.91400959999999998</v>
      </c>
      <c r="E160" s="4"/>
    </row>
    <row r="161" spans="1:5" ht="19">
      <c r="A161">
        <v>0.748</v>
      </c>
      <c r="B161" s="4">
        <v>0.86899999999999999</v>
      </c>
      <c r="C161">
        <v>0.88800000000000001</v>
      </c>
      <c r="D161">
        <v>0.91196940000000004</v>
      </c>
      <c r="E161" s="4"/>
    </row>
    <row r="162" spans="1:5" ht="19">
      <c r="A162">
        <v>0.748</v>
      </c>
      <c r="B162" s="4">
        <v>0.86599999999999999</v>
      </c>
      <c r="C162">
        <v>0.88500000000000001</v>
      </c>
      <c r="D162">
        <v>0.9099292000000001</v>
      </c>
      <c r="E162" s="4"/>
    </row>
    <row r="163" spans="1:5" ht="19">
      <c r="A163">
        <v>0.748</v>
      </c>
      <c r="B163" s="4">
        <v>0.86699999999999999</v>
      </c>
      <c r="C163">
        <v>0.88700000000000001</v>
      </c>
      <c r="D163">
        <v>0.91298950000000001</v>
      </c>
      <c r="E163" s="4"/>
    </row>
    <row r="164" spans="1:5" ht="19">
      <c r="A164">
        <v>0.748</v>
      </c>
      <c r="B164" s="4">
        <v>0.86599999999999999</v>
      </c>
      <c r="C164">
        <v>0.88800000000000001</v>
      </c>
      <c r="D164">
        <v>0.91196940000000004</v>
      </c>
      <c r="E164" s="4"/>
    </row>
    <row r="165" spans="1:5" ht="19">
      <c r="A165">
        <v>0.748</v>
      </c>
      <c r="B165" s="4">
        <v>0.86799999999999999</v>
      </c>
      <c r="C165">
        <v>0.88800000000000001</v>
      </c>
      <c r="D165">
        <v>0.91196940000000004</v>
      </c>
      <c r="E165" s="4"/>
    </row>
    <row r="166" spans="1:5" ht="19">
      <c r="A166">
        <v>0.748</v>
      </c>
      <c r="B166" s="4">
        <v>0.86499999999999999</v>
      </c>
      <c r="C166">
        <v>0.88700000000000001</v>
      </c>
      <c r="D166">
        <v>0.91094930000000007</v>
      </c>
      <c r="E166" s="4"/>
    </row>
    <row r="167" spans="1:5" ht="19">
      <c r="A167">
        <v>0.748</v>
      </c>
      <c r="B167" s="4">
        <v>0.86899999999999999</v>
      </c>
      <c r="C167">
        <v>0.89</v>
      </c>
      <c r="D167">
        <v>0.91298950000000001</v>
      </c>
      <c r="E167" s="4"/>
    </row>
    <row r="168" spans="1:5" ht="19">
      <c r="A168">
        <v>0.748</v>
      </c>
      <c r="B168" s="4">
        <v>0.86599999999999999</v>
      </c>
      <c r="C168">
        <v>0.89</v>
      </c>
      <c r="D168">
        <v>0.91298950000000001</v>
      </c>
      <c r="E168" s="4"/>
    </row>
    <row r="169" spans="1:5" ht="19">
      <c r="A169">
        <v>0.748</v>
      </c>
      <c r="B169" s="4">
        <v>0.86699999999999999</v>
      </c>
      <c r="C169">
        <v>0.88700000000000001</v>
      </c>
      <c r="D169">
        <v>0.91298950000000001</v>
      </c>
      <c r="E169" s="4"/>
    </row>
    <row r="170" spans="1:5" ht="19">
      <c r="B170" s="4"/>
    </row>
    <row r="171" spans="1:5" ht="19">
      <c r="B171" s="4"/>
    </row>
    <row r="172" spans="1:5" ht="19">
      <c r="B172" s="4"/>
    </row>
    <row r="173" spans="1:5" ht="19">
      <c r="B173" s="4"/>
    </row>
    <row r="174" spans="1:5" ht="19">
      <c r="B174" s="4"/>
    </row>
    <row r="175" spans="1:5" ht="19">
      <c r="B175" s="4"/>
    </row>
    <row r="176" spans="1:5" ht="19">
      <c r="B176" s="4"/>
    </row>
  </sheetData>
  <sortState xmlns:xlrd2="http://schemas.microsoft.com/office/spreadsheetml/2017/richdata2" ref="G18:I40">
    <sortCondition descending="1" ref="I18:I40"/>
  </sortState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5D0D-56A4-F541-9FD1-54811F963D19}">
  <dimension ref="A1:D111"/>
  <sheetViews>
    <sheetView zoomScale="75" workbookViewId="0">
      <selection activeCell="F4" sqref="F4"/>
    </sheetView>
  </sheetViews>
  <sheetFormatPr baseColWidth="10" defaultRowHeight="16"/>
  <sheetData>
    <row r="1" spans="1:4" ht="19">
      <c r="A1" s="4" t="s">
        <v>25</v>
      </c>
      <c r="B1">
        <v>0.95782693982978995</v>
      </c>
      <c r="C1">
        <v>0.94170458906738297</v>
      </c>
      <c r="D1">
        <f t="shared" ref="D1:D32" si="0" xml:space="preserve"> B1-C1</f>
        <v>1.6122350762406978E-2</v>
      </c>
    </row>
    <row r="2" spans="1:4" ht="19">
      <c r="A2" s="4" t="s">
        <v>25</v>
      </c>
      <c r="B2">
        <v>0.96581023609181005</v>
      </c>
      <c r="C2">
        <v>0.95208755889552898</v>
      </c>
      <c r="D2">
        <f t="shared" si="0"/>
        <v>1.3722677196281063E-2</v>
      </c>
    </row>
    <row r="3" spans="1:4" ht="19">
      <c r="A3" s="4" t="s">
        <v>25</v>
      </c>
      <c r="B3">
        <v>0.97457671919529698</v>
      </c>
      <c r="C3">
        <v>0.96258676675781796</v>
      </c>
      <c r="D3">
        <f t="shared" si="0"/>
        <v>1.1989952437479023E-2</v>
      </c>
    </row>
    <row r="4" spans="1:4" ht="19">
      <c r="A4" s="4" t="s">
        <v>25</v>
      </c>
      <c r="B4">
        <v>0.96650552260909794</v>
      </c>
      <c r="C4">
        <v>0.95641118483288601</v>
      </c>
      <c r="D4">
        <f t="shared" si="0"/>
        <v>1.0094337776211937E-2</v>
      </c>
    </row>
    <row r="5" spans="1:4" ht="19">
      <c r="A5" s="4" t="s">
        <v>25</v>
      </c>
      <c r="B5">
        <v>0.968439982830125</v>
      </c>
      <c r="C5">
        <v>0.959618081984556</v>
      </c>
      <c r="D5">
        <f t="shared" si="0"/>
        <v>8.8219008455689973E-3</v>
      </c>
    </row>
    <row r="6" spans="1:4" ht="19">
      <c r="A6" s="4" t="s">
        <v>25</v>
      </c>
      <c r="B6">
        <v>0.96906893404657901</v>
      </c>
      <c r="C6">
        <v>0.96140744501400199</v>
      </c>
      <c r="D6">
        <f t="shared" si="0"/>
        <v>7.661489032577018E-3</v>
      </c>
    </row>
    <row r="7" spans="1:4" ht="19">
      <c r="A7" s="4" t="s">
        <v>25</v>
      </c>
      <c r="B7">
        <v>0.95951761073821096</v>
      </c>
      <c r="C7">
        <v>0.95229631736101195</v>
      </c>
      <c r="D7">
        <f t="shared" si="0"/>
        <v>7.2212933771990118E-3</v>
      </c>
    </row>
    <row r="8" spans="1:4" ht="19">
      <c r="A8" s="4" t="s">
        <v>25</v>
      </c>
      <c r="B8">
        <v>0.95964325529542904</v>
      </c>
      <c r="C8">
        <v>0.95420449116101203</v>
      </c>
      <c r="D8">
        <f t="shared" si="0"/>
        <v>5.4387641344170179E-3</v>
      </c>
    </row>
    <row r="9" spans="1:4" ht="19">
      <c r="A9" s="4" t="s">
        <v>25</v>
      </c>
      <c r="B9">
        <v>0.96086239436340304</v>
      </c>
      <c r="C9">
        <v>0.95543924532101698</v>
      </c>
      <c r="D9">
        <f t="shared" si="0"/>
        <v>5.4231490423860551E-3</v>
      </c>
    </row>
    <row r="10" spans="1:4" ht="19">
      <c r="A10" s="4" t="s">
        <v>25</v>
      </c>
      <c r="B10">
        <v>0.96403140838982104</v>
      </c>
      <c r="C10">
        <v>0.95883151162772196</v>
      </c>
      <c r="D10">
        <f t="shared" si="0"/>
        <v>5.1998967620990877E-3</v>
      </c>
    </row>
    <row r="11" spans="1:4" ht="19">
      <c r="A11" s="4" t="s">
        <v>25</v>
      </c>
      <c r="B11">
        <v>0.97141264532568805</v>
      </c>
      <c r="C11">
        <v>0.96764612199394795</v>
      </c>
      <c r="D11">
        <f t="shared" si="0"/>
        <v>3.7665233317401015E-3</v>
      </c>
    </row>
    <row r="12" spans="1:4" ht="19">
      <c r="A12" s="4" t="s">
        <v>25</v>
      </c>
      <c r="B12">
        <v>0.95408030022386903</v>
      </c>
      <c r="C12">
        <v>0.95035693852566006</v>
      </c>
      <c r="D12">
        <f t="shared" si="0"/>
        <v>3.7233616982089712E-3</v>
      </c>
    </row>
    <row r="13" spans="1:4" ht="19">
      <c r="A13" s="4" t="s">
        <v>25</v>
      </c>
      <c r="B13">
        <v>0.96102511427867698</v>
      </c>
      <c r="C13">
        <v>0.957539689690591</v>
      </c>
      <c r="D13">
        <f t="shared" si="0"/>
        <v>3.4854245880859835E-3</v>
      </c>
    </row>
    <row r="14" spans="1:4" ht="19">
      <c r="A14" s="4" t="s">
        <v>25</v>
      </c>
      <c r="B14">
        <v>0.95835911716171596</v>
      </c>
      <c r="C14">
        <v>0.95507167904290402</v>
      </c>
      <c r="D14">
        <f t="shared" si="0"/>
        <v>3.2874381188119361E-3</v>
      </c>
    </row>
    <row r="15" spans="1:4" ht="19">
      <c r="A15" s="4" t="s">
        <v>25</v>
      </c>
      <c r="B15">
        <v>0.97324736277776702</v>
      </c>
      <c r="C15">
        <v>0.97071286861721595</v>
      </c>
      <c r="D15">
        <f t="shared" si="0"/>
        <v>2.5344941605510707E-3</v>
      </c>
    </row>
    <row r="16" spans="1:4" ht="19">
      <c r="A16" s="4" t="s">
        <v>25</v>
      </c>
      <c r="B16">
        <v>0.95516939706972004</v>
      </c>
      <c r="C16">
        <v>0.95268183488066505</v>
      </c>
      <c r="D16">
        <f t="shared" si="0"/>
        <v>2.4875621890549926E-3</v>
      </c>
    </row>
    <row r="17" spans="1:4" ht="19">
      <c r="A17" s="4" t="s">
        <v>25</v>
      </c>
      <c r="B17">
        <v>0.96538994951413604</v>
      </c>
      <c r="C17">
        <v>0.96291905631561503</v>
      </c>
      <c r="D17">
        <f t="shared" si="0"/>
        <v>2.470893198521007E-3</v>
      </c>
    </row>
    <row r="18" spans="1:4" ht="19">
      <c r="A18" s="4" t="s">
        <v>25</v>
      </c>
      <c r="B18">
        <v>0.95886319728057501</v>
      </c>
      <c r="C18">
        <v>0.95701988212565103</v>
      </c>
      <c r="D18">
        <f t="shared" si="0"/>
        <v>1.8433151549239746E-3</v>
      </c>
    </row>
    <row r="19" spans="1:4" ht="19">
      <c r="A19" s="4" t="s">
        <v>25</v>
      </c>
      <c r="B19">
        <v>0.961431460008772</v>
      </c>
      <c r="C19">
        <v>0.95982034705035602</v>
      </c>
      <c r="D19">
        <f t="shared" si="0"/>
        <v>1.6111129584159833E-3</v>
      </c>
    </row>
    <row r="20" spans="1:4" ht="19">
      <c r="A20" s="4" t="s">
        <v>25</v>
      </c>
      <c r="B20">
        <v>0.962624300275842</v>
      </c>
      <c r="C20">
        <v>0.96106762806742196</v>
      </c>
      <c r="D20">
        <f t="shared" si="0"/>
        <v>1.5566722084200402E-3</v>
      </c>
    </row>
    <row r="21" spans="1:4" ht="19">
      <c r="A21" s="4" t="s">
        <v>25</v>
      </c>
      <c r="B21">
        <v>0.95033879946598099</v>
      </c>
      <c r="C21">
        <v>0.94901319932491901</v>
      </c>
      <c r="D21">
        <f t="shared" si="0"/>
        <v>1.3256001410619778E-3</v>
      </c>
    </row>
    <row r="22" spans="1:4" ht="19">
      <c r="A22" s="4" t="s">
        <v>25</v>
      </c>
      <c r="B22">
        <v>0.96109718749951401</v>
      </c>
      <c r="C22">
        <v>0.95986814607413695</v>
      </c>
      <c r="D22">
        <f t="shared" si="0"/>
        <v>1.2290414253770532E-3</v>
      </c>
    </row>
    <row r="23" spans="1:4" ht="19">
      <c r="A23" s="4" t="s">
        <v>25</v>
      </c>
      <c r="B23">
        <v>0.96002916272287697</v>
      </c>
      <c r="C23">
        <v>0.95950474533780095</v>
      </c>
      <c r="D23">
        <f t="shared" si="0"/>
        <v>5.2441738507602587E-4</v>
      </c>
    </row>
    <row r="24" spans="1:4" ht="19">
      <c r="A24" s="4" t="s">
        <v>25</v>
      </c>
      <c r="B24">
        <v>0.95035242637040096</v>
      </c>
      <c r="C24">
        <v>0.94983492296404903</v>
      </c>
      <c r="D24">
        <f t="shared" si="0"/>
        <v>5.1750340635192682E-4</v>
      </c>
    </row>
    <row r="25" spans="1:4" ht="19">
      <c r="A25" s="4" t="s">
        <v>25</v>
      </c>
      <c r="B25">
        <v>0.95035242637040096</v>
      </c>
      <c r="C25">
        <v>0.94983492296404903</v>
      </c>
      <c r="D25">
        <f t="shared" si="0"/>
        <v>5.1750340635192682E-4</v>
      </c>
    </row>
    <row r="26" spans="1:4" ht="19">
      <c r="A26" s="4" t="s">
        <v>25</v>
      </c>
      <c r="B26">
        <v>0.95818423063005098</v>
      </c>
      <c r="C26">
        <v>0.95774596920107702</v>
      </c>
      <c r="D26">
        <f t="shared" si="0"/>
        <v>4.3826142897396281E-4</v>
      </c>
    </row>
    <row r="27" spans="1:4" ht="19">
      <c r="A27" s="4" t="s">
        <v>25</v>
      </c>
      <c r="B27">
        <v>0.96694537346711196</v>
      </c>
      <c r="C27">
        <v>0.96733556298773604</v>
      </c>
      <c r="D27">
        <f t="shared" si="0"/>
        <v>-3.9018952062408463E-4</v>
      </c>
    </row>
    <row r="28" spans="1:4" ht="19">
      <c r="A28" s="4" t="s">
        <v>25</v>
      </c>
      <c r="B28">
        <v>0.95864518329755</v>
      </c>
      <c r="C28">
        <v>0.96045943107864895</v>
      </c>
      <c r="D28">
        <f t="shared" si="0"/>
        <v>-1.8142477810989543E-3</v>
      </c>
    </row>
    <row r="29" spans="1:4" ht="19">
      <c r="A29" s="4" t="s">
        <v>25</v>
      </c>
      <c r="B29">
        <v>0.95779671952157597</v>
      </c>
      <c r="C29">
        <v>0.95964540063028803</v>
      </c>
      <c r="D29">
        <f t="shared" si="0"/>
        <v>-1.848681108712058E-3</v>
      </c>
    </row>
    <row r="30" spans="1:4" ht="19">
      <c r="A30" s="4" t="s">
        <v>25</v>
      </c>
      <c r="B30">
        <v>0.95616774603592003</v>
      </c>
      <c r="C30">
        <v>0.95804940208109202</v>
      </c>
      <c r="D30">
        <f t="shared" si="0"/>
        <v>-1.8816560451719866E-3</v>
      </c>
    </row>
    <row r="31" spans="1:4" ht="19">
      <c r="A31" s="4" t="s">
        <v>25</v>
      </c>
      <c r="B31">
        <v>0.95616774603592003</v>
      </c>
      <c r="C31">
        <v>0.95804940208109202</v>
      </c>
      <c r="D31">
        <f t="shared" si="0"/>
        <v>-1.8816560451719866E-3</v>
      </c>
    </row>
    <row r="32" spans="1:4" ht="19">
      <c r="A32" s="4" t="s">
        <v>25</v>
      </c>
      <c r="B32">
        <v>0.96205198497309297</v>
      </c>
      <c r="C32">
        <v>0.96432378921717898</v>
      </c>
      <c r="D32">
        <f t="shared" si="0"/>
        <v>-2.2718042440860176E-3</v>
      </c>
    </row>
    <row r="33" spans="1:4" ht="19">
      <c r="A33" s="4" t="s">
        <v>25</v>
      </c>
      <c r="B33">
        <v>0.96205198497309297</v>
      </c>
      <c r="C33">
        <v>0.96432378921717898</v>
      </c>
      <c r="D33">
        <f t="shared" ref="D33:D64" si="1" xml:space="preserve"> B33-C33</f>
        <v>-2.2718042440860176E-3</v>
      </c>
    </row>
    <row r="34" spans="1:4" ht="19">
      <c r="A34" s="4" t="s">
        <v>25</v>
      </c>
      <c r="B34">
        <v>0.95603126271670802</v>
      </c>
      <c r="C34">
        <v>0.95865892065723901</v>
      </c>
      <c r="D34">
        <f t="shared" si="1"/>
        <v>-2.6276579405309919E-3</v>
      </c>
    </row>
    <row r="35" spans="1:4" ht="19">
      <c r="A35" s="4" t="s">
        <v>25</v>
      </c>
      <c r="B35">
        <v>0.95793230891071601</v>
      </c>
      <c r="C35">
        <v>0.96075133054992901</v>
      </c>
      <c r="D35">
        <f t="shared" si="1"/>
        <v>-2.819021639212993E-3</v>
      </c>
    </row>
    <row r="36" spans="1:4" ht="19">
      <c r="A36" s="4" t="s">
        <v>25</v>
      </c>
      <c r="B36">
        <v>0.958461418984073</v>
      </c>
      <c r="C36">
        <v>0.96146105009739902</v>
      </c>
      <c r="D36">
        <f t="shared" si="1"/>
        <v>-2.9996311133260178E-3</v>
      </c>
    </row>
    <row r="37" spans="1:4" ht="19">
      <c r="A37" s="4" t="s">
        <v>25</v>
      </c>
      <c r="B37">
        <v>0.95455486542443002</v>
      </c>
      <c r="C37">
        <v>0.95805064500716597</v>
      </c>
      <c r="D37">
        <f t="shared" si="1"/>
        <v>-3.4957795827359472E-3</v>
      </c>
    </row>
    <row r="38" spans="1:4" ht="19">
      <c r="A38" s="4" t="s">
        <v>25</v>
      </c>
      <c r="B38">
        <v>0.96752001252617703</v>
      </c>
      <c r="C38">
        <v>0.97118000508875901</v>
      </c>
      <c r="D38">
        <f t="shared" si="1"/>
        <v>-3.6599925625819818E-3</v>
      </c>
    </row>
    <row r="39" spans="1:4" ht="19">
      <c r="A39" s="4" t="s">
        <v>25</v>
      </c>
      <c r="B39">
        <v>0.95437499999999997</v>
      </c>
      <c r="C39">
        <v>0.95843750000000005</v>
      </c>
      <c r="D39">
        <f t="shared" si="1"/>
        <v>-4.0625000000000799E-3</v>
      </c>
    </row>
    <row r="40" spans="1:4" ht="19">
      <c r="A40" s="4" t="s">
        <v>25</v>
      </c>
      <c r="B40">
        <v>0.951567374387434</v>
      </c>
      <c r="C40">
        <v>0.95566139136613604</v>
      </c>
      <c r="D40">
        <f t="shared" si="1"/>
        <v>-4.094016978702042E-3</v>
      </c>
    </row>
    <row r="41" spans="1:4" ht="19">
      <c r="A41" s="4" t="s">
        <v>25</v>
      </c>
      <c r="B41">
        <v>0.94384611042199695</v>
      </c>
      <c r="C41">
        <v>0.94795943432642005</v>
      </c>
      <c r="D41">
        <f t="shared" si="1"/>
        <v>-4.113323904423094E-3</v>
      </c>
    </row>
    <row r="42" spans="1:4" ht="19">
      <c r="A42" s="4" t="s">
        <v>25</v>
      </c>
      <c r="B42">
        <v>0.95331540046949204</v>
      </c>
      <c r="C42">
        <v>0.95764917589773202</v>
      </c>
      <c r="D42">
        <f t="shared" si="1"/>
        <v>-4.3337754282399832E-3</v>
      </c>
    </row>
    <row r="43" spans="1:4" ht="19">
      <c r="A43" s="4" t="s">
        <v>25</v>
      </c>
      <c r="B43">
        <v>0.83669448717495498</v>
      </c>
      <c r="C43">
        <v>0.84103122853335999</v>
      </c>
      <c r="D43">
        <f t="shared" si="1"/>
        <v>-4.3367413584050052E-3</v>
      </c>
    </row>
    <row r="44" spans="1:4" ht="19">
      <c r="A44" s="4" t="s">
        <v>25</v>
      </c>
      <c r="B44">
        <v>0.96911333299022595</v>
      </c>
      <c r="C44">
        <v>0.97347937223857095</v>
      </c>
      <c r="D44">
        <f t="shared" si="1"/>
        <v>-4.3660392483449995E-3</v>
      </c>
    </row>
    <row r="45" spans="1:4" ht="19">
      <c r="A45" s="4" t="s">
        <v>25</v>
      </c>
      <c r="B45">
        <v>0.95159139558549999</v>
      </c>
      <c r="C45">
        <v>0.95606936504376505</v>
      </c>
      <c r="D45">
        <f t="shared" si="1"/>
        <v>-4.4779694582650631E-3</v>
      </c>
    </row>
    <row r="46" spans="1:4" ht="19">
      <c r="A46" s="4" t="s">
        <v>25</v>
      </c>
      <c r="B46">
        <v>0.94911270363295996</v>
      </c>
      <c r="C46">
        <v>0.95389984346052703</v>
      </c>
      <c r="D46">
        <f t="shared" si="1"/>
        <v>-4.7871398275670662E-3</v>
      </c>
    </row>
    <row r="47" spans="1:4" ht="19">
      <c r="A47" s="4" t="s">
        <v>25</v>
      </c>
      <c r="B47">
        <v>0.94624287151962405</v>
      </c>
      <c r="C47">
        <v>0.951082345048049</v>
      </c>
      <c r="D47">
        <f t="shared" si="1"/>
        <v>-4.8394735284249535E-3</v>
      </c>
    </row>
    <row r="48" spans="1:4" ht="19">
      <c r="A48" s="4" t="s">
        <v>25</v>
      </c>
      <c r="B48">
        <v>0.837132968765395</v>
      </c>
      <c r="C48">
        <v>0.84232436693270196</v>
      </c>
      <c r="D48">
        <f t="shared" si="1"/>
        <v>-5.1913981673069598E-3</v>
      </c>
    </row>
    <row r="49" spans="1:4" ht="19">
      <c r="A49" s="4" t="s">
        <v>25</v>
      </c>
      <c r="B49">
        <v>0.83467364561354396</v>
      </c>
      <c r="C49">
        <v>0.83998162033074097</v>
      </c>
      <c r="D49">
        <f t="shared" si="1"/>
        <v>-5.3079747171970171E-3</v>
      </c>
    </row>
    <row r="50" spans="1:4" ht="19">
      <c r="A50" s="4" t="s">
        <v>25</v>
      </c>
      <c r="B50">
        <v>0.83467364561354396</v>
      </c>
      <c r="C50">
        <v>0.83998162033074097</v>
      </c>
      <c r="D50">
        <f t="shared" si="1"/>
        <v>-5.3079747171970171E-3</v>
      </c>
    </row>
    <row r="51" spans="1:4" ht="19">
      <c r="A51" s="4" t="s">
        <v>25</v>
      </c>
      <c r="B51">
        <v>0.84844083711604601</v>
      </c>
      <c r="C51">
        <v>0.85427680122541205</v>
      </c>
      <c r="D51">
        <f t="shared" si="1"/>
        <v>-5.835964109366043E-3</v>
      </c>
    </row>
    <row r="52" spans="1:4" ht="19">
      <c r="A52" s="4" t="s">
        <v>25</v>
      </c>
      <c r="B52">
        <v>0.961495913168258</v>
      </c>
      <c r="C52">
        <v>0.96752975833012</v>
      </c>
      <c r="D52">
        <f t="shared" si="1"/>
        <v>-6.0338451618620059E-3</v>
      </c>
    </row>
    <row r="53" spans="1:4" ht="19">
      <c r="A53" s="4" t="s">
        <v>25</v>
      </c>
      <c r="B53">
        <v>0.961495913168258</v>
      </c>
      <c r="C53">
        <v>0.96752975833012</v>
      </c>
      <c r="D53">
        <f t="shared" si="1"/>
        <v>-6.0338451618620059E-3</v>
      </c>
    </row>
    <row r="54" spans="1:4" ht="19">
      <c r="A54" s="4" t="s">
        <v>25</v>
      </c>
      <c r="B54">
        <v>0.83426279112850699</v>
      </c>
      <c r="C54">
        <v>0.84031297551583295</v>
      </c>
      <c r="D54">
        <f t="shared" si="1"/>
        <v>-6.0501843873259631E-3</v>
      </c>
    </row>
    <row r="55" spans="1:4" ht="19">
      <c r="A55" s="4" t="s">
        <v>25</v>
      </c>
      <c r="B55">
        <v>0.95087485201757704</v>
      </c>
      <c r="C55">
        <v>0.95695132799593297</v>
      </c>
      <c r="D55">
        <f t="shared" si="1"/>
        <v>-6.0764759783559219E-3</v>
      </c>
    </row>
    <row r="56" spans="1:4" ht="19">
      <c r="A56" s="4" t="s">
        <v>25</v>
      </c>
      <c r="B56">
        <v>0.95010280231495503</v>
      </c>
      <c r="C56">
        <v>0.95623286628084003</v>
      </c>
      <c r="D56">
        <f t="shared" si="1"/>
        <v>-6.130063965885002E-3</v>
      </c>
    </row>
    <row r="57" spans="1:4" ht="19">
      <c r="A57" s="4" t="s">
        <v>25</v>
      </c>
      <c r="B57">
        <v>0.94301334379417001</v>
      </c>
      <c r="C57">
        <v>0.94924003262784895</v>
      </c>
      <c r="D57">
        <f t="shared" si="1"/>
        <v>-6.2266888336789394E-3</v>
      </c>
    </row>
    <row r="58" spans="1:4" ht="19">
      <c r="A58" s="4" t="s">
        <v>25</v>
      </c>
      <c r="B58">
        <v>0.94968750000000002</v>
      </c>
      <c r="C58">
        <v>0.9559375</v>
      </c>
      <c r="D58">
        <f t="shared" si="1"/>
        <v>-6.2499999999999778E-3</v>
      </c>
    </row>
    <row r="59" spans="1:4" ht="19">
      <c r="A59" s="4" t="s">
        <v>25</v>
      </c>
      <c r="B59">
        <v>0.94575797498145298</v>
      </c>
      <c r="C59">
        <v>0.95213092527691801</v>
      </c>
      <c r="D59">
        <f t="shared" si="1"/>
        <v>-6.3729502954650297E-3</v>
      </c>
    </row>
    <row r="60" spans="1:4" ht="19">
      <c r="A60" s="4" t="s">
        <v>25</v>
      </c>
      <c r="B60">
        <v>0.95543391233389496</v>
      </c>
      <c r="C60">
        <v>0.96186064952767603</v>
      </c>
      <c r="D60">
        <f t="shared" si="1"/>
        <v>-6.4267371937810625E-3</v>
      </c>
    </row>
    <row r="61" spans="1:4" ht="19">
      <c r="A61" s="4" t="s">
        <v>25</v>
      </c>
      <c r="B61">
        <v>0.94304675845540498</v>
      </c>
      <c r="C61">
        <v>0.94951517448827305</v>
      </c>
      <c r="D61">
        <f t="shared" si="1"/>
        <v>-6.468416032868074E-3</v>
      </c>
    </row>
    <row r="62" spans="1:4" ht="19">
      <c r="A62" s="4" t="s">
        <v>25</v>
      </c>
      <c r="B62">
        <v>0.95678748093541299</v>
      </c>
      <c r="C62">
        <v>0.96329833208270699</v>
      </c>
      <c r="D62">
        <f t="shared" si="1"/>
        <v>-6.5108511472939945E-3</v>
      </c>
    </row>
    <row r="63" spans="1:4" ht="19">
      <c r="A63" s="4" t="s">
        <v>25</v>
      </c>
      <c r="B63">
        <v>0.94168183374479597</v>
      </c>
      <c r="C63">
        <v>0.94832231092209796</v>
      </c>
      <c r="D63">
        <f t="shared" si="1"/>
        <v>-6.6404771773019844E-3</v>
      </c>
    </row>
    <row r="64" spans="1:4" ht="19">
      <c r="A64" s="4" t="s">
        <v>25</v>
      </c>
      <c r="B64">
        <v>0.94168183374479597</v>
      </c>
      <c r="C64">
        <v>0.94832231092209796</v>
      </c>
      <c r="D64">
        <f t="shared" si="1"/>
        <v>-6.6404771773019844E-3</v>
      </c>
    </row>
    <row r="65" spans="1:4" ht="19">
      <c r="A65" s="4" t="s">
        <v>25</v>
      </c>
      <c r="B65">
        <v>0.94459336608571598</v>
      </c>
      <c r="C65">
        <v>0.95143805378613799</v>
      </c>
      <c r="D65">
        <f t="shared" ref="D65:D96" si="2" xml:space="preserve"> B65-C65</f>
        <v>-6.8446877004220141E-3</v>
      </c>
    </row>
    <row r="66" spans="1:4" ht="19">
      <c r="A66" s="4" t="s">
        <v>25</v>
      </c>
      <c r="B66">
        <v>0.94190006458810405</v>
      </c>
      <c r="C66">
        <v>0.94891178830759504</v>
      </c>
      <c r="D66">
        <f t="shared" si="2"/>
        <v>-7.011723719490992E-3</v>
      </c>
    </row>
    <row r="67" spans="1:4" ht="19">
      <c r="A67" s="4" t="s">
        <v>25</v>
      </c>
      <c r="B67">
        <v>0.95846890651848005</v>
      </c>
      <c r="C67">
        <v>0.96586655306865599</v>
      </c>
      <c r="D67">
        <f t="shared" si="2"/>
        <v>-7.3976465501759403E-3</v>
      </c>
    </row>
    <row r="68" spans="1:4" ht="19">
      <c r="A68" s="4" t="s">
        <v>25</v>
      </c>
      <c r="B68">
        <v>0.94733552512735197</v>
      </c>
      <c r="C68">
        <v>0.95488276310560305</v>
      </c>
      <c r="D68">
        <f t="shared" si="2"/>
        <v>-7.5472379782510757E-3</v>
      </c>
    </row>
    <row r="69" spans="1:4" ht="19">
      <c r="A69" s="4" t="s">
        <v>25</v>
      </c>
      <c r="B69">
        <v>0.95106874088508198</v>
      </c>
      <c r="C69">
        <v>0.95871797196639397</v>
      </c>
      <c r="D69">
        <f t="shared" si="2"/>
        <v>-7.6492310813119913E-3</v>
      </c>
    </row>
    <row r="70" spans="1:4" ht="19">
      <c r="A70" s="4" t="s">
        <v>25</v>
      </c>
      <c r="B70">
        <v>0.94524467486732999</v>
      </c>
      <c r="C70">
        <v>0.953201804798121</v>
      </c>
      <c r="D70">
        <f t="shared" si="2"/>
        <v>-7.9571299307910071E-3</v>
      </c>
    </row>
    <row r="71" spans="1:4" ht="19">
      <c r="A71" s="4" t="s">
        <v>25</v>
      </c>
      <c r="B71">
        <v>0.94489995874587396</v>
      </c>
      <c r="C71">
        <v>0.95333127062706202</v>
      </c>
      <c r="D71">
        <f t="shared" si="2"/>
        <v>-8.4313118811880639E-3</v>
      </c>
    </row>
    <row r="72" spans="1:4" ht="19">
      <c r="A72" s="4" t="s">
        <v>25</v>
      </c>
      <c r="B72">
        <v>0.96382956805749298</v>
      </c>
      <c r="C72">
        <v>0.97272579914590096</v>
      </c>
      <c r="D72">
        <f t="shared" si="2"/>
        <v>-8.8962310884079798E-3</v>
      </c>
    </row>
    <row r="73" spans="1:4" ht="19">
      <c r="A73" s="4" t="s">
        <v>25</v>
      </c>
      <c r="B73">
        <v>0.94626147832038698</v>
      </c>
      <c r="C73">
        <v>0.95536451179719395</v>
      </c>
      <c r="D73">
        <f t="shared" si="2"/>
        <v>-9.1030334768069654E-3</v>
      </c>
    </row>
    <row r="74" spans="1:4" ht="19">
      <c r="A74" s="4" t="s">
        <v>25</v>
      </c>
      <c r="B74">
        <v>0.94310730352880501</v>
      </c>
      <c r="C74">
        <v>0.95224712480220497</v>
      </c>
      <c r="D74">
        <f t="shared" si="2"/>
        <v>-9.1398212733999618E-3</v>
      </c>
    </row>
    <row r="75" spans="1:4" ht="19">
      <c r="A75" s="4" t="s">
        <v>25</v>
      </c>
      <c r="B75">
        <v>0.95045704243604201</v>
      </c>
      <c r="C75">
        <v>0.95996295617323302</v>
      </c>
      <c r="D75">
        <f t="shared" si="2"/>
        <v>-9.5059137371910074E-3</v>
      </c>
    </row>
    <row r="76" spans="1:4" ht="19">
      <c r="A76" s="4" t="s">
        <v>25</v>
      </c>
      <c r="B76">
        <v>0.93974642095644201</v>
      </c>
      <c r="C76">
        <v>0.94929688293227699</v>
      </c>
      <c r="D76">
        <f t="shared" si="2"/>
        <v>-9.5504619758349785E-3</v>
      </c>
    </row>
    <row r="77" spans="1:4" ht="19">
      <c r="A77" s="4" t="s">
        <v>25</v>
      </c>
      <c r="B77">
        <v>0.82645814580725596</v>
      </c>
      <c r="C77">
        <v>0.836138967606888</v>
      </c>
      <c r="D77">
        <f t="shared" si="2"/>
        <v>-9.6808217996320334E-3</v>
      </c>
    </row>
    <row r="78" spans="1:4" ht="19">
      <c r="A78" s="4" t="s">
        <v>25</v>
      </c>
      <c r="B78">
        <v>0.939192655099919</v>
      </c>
      <c r="C78">
        <v>0.94923967850750002</v>
      </c>
      <c r="D78">
        <f t="shared" si="2"/>
        <v>-1.0047023407581013E-2</v>
      </c>
    </row>
    <row r="79" spans="1:4" ht="19">
      <c r="A79" s="4" t="s">
        <v>25</v>
      </c>
      <c r="B79">
        <v>0.94339564827283795</v>
      </c>
      <c r="C79">
        <v>0.953794915390066</v>
      </c>
      <c r="D79">
        <f t="shared" si="2"/>
        <v>-1.039926711722805E-2</v>
      </c>
    </row>
    <row r="80" spans="1:4" ht="19">
      <c r="A80" s="4" t="s">
        <v>25</v>
      </c>
      <c r="B80">
        <v>0.95494630012809101</v>
      </c>
      <c r="C80">
        <v>0.96569243275199501</v>
      </c>
      <c r="D80">
        <f t="shared" si="2"/>
        <v>-1.0746132623904003E-2</v>
      </c>
    </row>
    <row r="81" spans="1:4" ht="19">
      <c r="A81" s="4" t="s">
        <v>25</v>
      </c>
      <c r="B81">
        <v>0.94775726614806999</v>
      </c>
      <c r="C81">
        <v>0.95882967607105496</v>
      </c>
      <c r="D81">
        <f t="shared" si="2"/>
        <v>-1.1072409922984972E-2</v>
      </c>
    </row>
    <row r="82" spans="1:4" ht="19">
      <c r="A82" s="4" t="s">
        <v>25</v>
      </c>
      <c r="B82">
        <v>0.94352324121471698</v>
      </c>
      <c r="C82">
        <v>0.95480537682163802</v>
      </c>
      <c r="D82">
        <f t="shared" si="2"/>
        <v>-1.128213560692104E-2</v>
      </c>
    </row>
    <row r="83" spans="1:4" ht="19">
      <c r="A83" s="4" t="s">
        <v>25</v>
      </c>
      <c r="B83">
        <v>0.84355344537360899</v>
      </c>
      <c r="C83">
        <v>0.85525472923246604</v>
      </c>
      <c r="D83">
        <f t="shared" si="2"/>
        <v>-1.1701283858857048E-2</v>
      </c>
    </row>
    <row r="84" spans="1:4" ht="19">
      <c r="A84" s="4" t="s">
        <v>25</v>
      </c>
      <c r="B84">
        <v>0.94114982949701598</v>
      </c>
      <c r="C84">
        <v>0.95307171781756095</v>
      </c>
      <c r="D84">
        <f t="shared" si="2"/>
        <v>-1.1921888320544971E-2</v>
      </c>
    </row>
    <row r="85" spans="1:4" ht="19">
      <c r="A85" s="4" t="s">
        <v>25</v>
      </c>
      <c r="B85">
        <v>0.94892307692307598</v>
      </c>
      <c r="C85">
        <v>0.96102564102564103</v>
      </c>
      <c r="D85">
        <f t="shared" si="2"/>
        <v>-1.210256410256505E-2</v>
      </c>
    </row>
    <row r="86" spans="1:4" ht="19">
      <c r="A86" s="4" t="s">
        <v>25</v>
      </c>
      <c r="B86">
        <v>0.94942799589525295</v>
      </c>
      <c r="C86">
        <v>0.96153319904222501</v>
      </c>
      <c r="D86">
        <f t="shared" si="2"/>
        <v>-1.2105203146972054E-2</v>
      </c>
    </row>
    <row r="87" spans="1:4" ht="19">
      <c r="A87" s="4" t="s">
        <v>25</v>
      </c>
      <c r="B87">
        <v>0.94920365928968398</v>
      </c>
      <c r="C87">
        <v>0.96139251514730795</v>
      </c>
      <c r="D87">
        <f t="shared" si="2"/>
        <v>-1.218885585762397E-2</v>
      </c>
    </row>
    <row r="88" spans="1:4" ht="19">
      <c r="A88" s="4" t="s">
        <v>25</v>
      </c>
      <c r="B88">
        <v>0.93283799533799505</v>
      </c>
      <c r="C88">
        <v>0.94517288267288202</v>
      </c>
      <c r="D88">
        <f t="shared" si="2"/>
        <v>-1.2334887334886968E-2</v>
      </c>
    </row>
    <row r="89" spans="1:4" ht="19">
      <c r="A89" s="4" t="s">
        <v>25</v>
      </c>
      <c r="B89">
        <v>0.96398483833345705</v>
      </c>
      <c r="C89">
        <v>0.97637658502692304</v>
      </c>
      <c r="D89">
        <f t="shared" si="2"/>
        <v>-1.2391746693465988E-2</v>
      </c>
    </row>
    <row r="90" spans="1:4" ht="19">
      <c r="A90" s="4" t="s">
        <v>25</v>
      </c>
      <c r="B90">
        <v>0.82583176205826803</v>
      </c>
      <c r="C90">
        <v>0.83826939842389003</v>
      </c>
      <c r="D90">
        <f t="shared" si="2"/>
        <v>-1.2437636365622007E-2</v>
      </c>
    </row>
    <row r="91" spans="1:4" ht="19">
      <c r="A91" s="4" t="s">
        <v>25</v>
      </c>
      <c r="B91">
        <v>0.94862560899274495</v>
      </c>
      <c r="C91">
        <v>0.96148616293303601</v>
      </c>
      <c r="D91">
        <f t="shared" si="2"/>
        <v>-1.2860553940291064E-2</v>
      </c>
    </row>
    <row r="92" spans="1:4" ht="19">
      <c r="A92" s="4" t="s">
        <v>25</v>
      </c>
      <c r="B92">
        <v>0.94862560899274495</v>
      </c>
      <c r="C92">
        <v>0.96148616293303601</v>
      </c>
      <c r="D92">
        <f t="shared" si="2"/>
        <v>-1.2860553940291064E-2</v>
      </c>
    </row>
    <row r="93" spans="1:4" ht="19">
      <c r="A93" s="4" t="s">
        <v>25</v>
      </c>
      <c r="B93">
        <v>0.82404540208599997</v>
      </c>
      <c r="C93">
        <v>0.83760271330635805</v>
      </c>
      <c r="D93">
        <f t="shared" si="2"/>
        <v>-1.3557311220358081E-2</v>
      </c>
    </row>
    <row r="94" spans="1:4" ht="19">
      <c r="A94" s="4" t="s">
        <v>25</v>
      </c>
      <c r="B94">
        <v>0.94893448197687602</v>
      </c>
      <c r="C94">
        <v>0.963462555731882</v>
      </c>
      <c r="D94">
        <f t="shared" si="2"/>
        <v>-1.4528073755005977E-2</v>
      </c>
    </row>
    <row r="95" spans="1:4" ht="19">
      <c r="A95" s="4" t="s">
        <v>25</v>
      </c>
      <c r="B95">
        <v>0.8434392601349</v>
      </c>
      <c r="C95">
        <v>0.85828523746610097</v>
      </c>
      <c r="D95">
        <f t="shared" si="2"/>
        <v>-1.4845977331200966E-2</v>
      </c>
    </row>
    <row r="96" spans="1:4" ht="19">
      <c r="A96" s="4" t="s">
        <v>25</v>
      </c>
      <c r="B96">
        <v>0.93567349783570897</v>
      </c>
      <c r="C96">
        <v>0.95055146609278296</v>
      </c>
      <c r="D96">
        <f t="shared" si="2"/>
        <v>-1.4877968257073992E-2</v>
      </c>
    </row>
    <row r="97" spans="1:4" ht="19">
      <c r="A97" s="4" t="s">
        <v>25</v>
      </c>
      <c r="B97">
        <v>0.94898105728770199</v>
      </c>
      <c r="C97">
        <v>0.96458394169901895</v>
      </c>
      <c r="D97">
        <f t="shared" ref="D97:D110" si="3" xml:space="preserve"> B97-C97</f>
        <v>-1.5602884411316964E-2</v>
      </c>
    </row>
    <row r="98" spans="1:4" ht="19">
      <c r="A98" s="4" t="s">
        <v>25</v>
      </c>
      <c r="B98">
        <v>0.94489132244179597</v>
      </c>
      <c r="C98">
        <v>0.96050034481938595</v>
      </c>
      <c r="D98">
        <f t="shared" si="3"/>
        <v>-1.5609022377589987E-2</v>
      </c>
    </row>
    <row r="99" spans="1:4" ht="19">
      <c r="A99" s="4" t="s">
        <v>25</v>
      </c>
      <c r="B99">
        <v>0.93575955387505605</v>
      </c>
      <c r="C99">
        <v>0.95254274571353803</v>
      </c>
      <c r="D99">
        <f t="shared" si="3"/>
        <v>-1.6783191838481981E-2</v>
      </c>
    </row>
    <row r="100" spans="1:4" ht="19">
      <c r="A100" s="4" t="s">
        <v>25</v>
      </c>
      <c r="B100">
        <v>0.82465445792699499</v>
      </c>
      <c r="C100">
        <v>0.84154693664855196</v>
      </c>
      <c r="D100">
        <f t="shared" si="3"/>
        <v>-1.6892478721556969E-2</v>
      </c>
    </row>
    <row r="101" spans="1:4" ht="19">
      <c r="A101" s="4" t="s">
        <v>25</v>
      </c>
      <c r="B101">
        <v>0.82843749999999905</v>
      </c>
      <c r="C101">
        <v>0.84687500000000004</v>
      </c>
      <c r="D101">
        <f t="shared" si="3"/>
        <v>-1.8437500000000995E-2</v>
      </c>
    </row>
    <row r="102" spans="1:4" ht="19">
      <c r="A102" s="4" t="s">
        <v>25</v>
      </c>
      <c r="B102">
        <v>0.83202406511895399</v>
      </c>
      <c r="C102">
        <v>0.850679883085525</v>
      </c>
      <c r="D102">
        <f t="shared" si="3"/>
        <v>-1.8655817966571009E-2</v>
      </c>
    </row>
    <row r="103" spans="1:4" ht="19">
      <c r="A103" s="4" t="s">
        <v>25</v>
      </c>
      <c r="B103">
        <v>0.81171653254609899</v>
      </c>
      <c r="C103">
        <v>0.83043757230183701</v>
      </c>
      <c r="D103">
        <f t="shared" si="3"/>
        <v>-1.8721039755738023E-2</v>
      </c>
    </row>
    <row r="104" spans="1:4" ht="19">
      <c r="A104" s="4" t="s">
        <v>25</v>
      </c>
      <c r="B104">
        <v>0.81171653254609899</v>
      </c>
      <c r="C104">
        <v>0.83043757230183701</v>
      </c>
      <c r="D104">
        <f t="shared" si="3"/>
        <v>-1.8721039755738023E-2</v>
      </c>
    </row>
    <row r="105" spans="1:4" ht="19">
      <c r="A105" s="4" t="s">
        <v>25</v>
      </c>
      <c r="B105">
        <v>0.81171653254609899</v>
      </c>
      <c r="C105">
        <v>0.83043757230183701</v>
      </c>
      <c r="D105">
        <f t="shared" si="3"/>
        <v>-1.8721039755738023E-2</v>
      </c>
    </row>
    <row r="106" spans="1:4" ht="19">
      <c r="A106" s="4" t="s">
        <v>25</v>
      </c>
      <c r="B106">
        <v>0.92704439026278096</v>
      </c>
      <c r="C106">
        <v>0.95016835016835</v>
      </c>
      <c r="D106">
        <f t="shared" si="3"/>
        <v>-2.3123959905569036E-2</v>
      </c>
    </row>
    <row r="107" spans="1:4" ht="19">
      <c r="A107" s="4" t="s">
        <v>25</v>
      </c>
      <c r="B107">
        <v>0.83282712072403697</v>
      </c>
      <c r="C107">
        <v>0.85624328884798195</v>
      </c>
      <c r="D107">
        <f t="shared" si="3"/>
        <v>-2.341616812394498E-2</v>
      </c>
    </row>
    <row r="108" spans="1:4" ht="19">
      <c r="A108" s="4" t="s">
        <v>25</v>
      </c>
      <c r="B108">
        <v>0.82703053931124104</v>
      </c>
      <c r="C108">
        <v>0.85094217024041496</v>
      </c>
      <c r="D108">
        <f t="shared" si="3"/>
        <v>-2.3911630929173922E-2</v>
      </c>
    </row>
    <row r="109" spans="1:4" ht="19">
      <c r="A109" s="4" t="s">
        <v>25</v>
      </c>
      <c r="B109">
        <v>0.93516894087069502</v>
      </c>
      <c r="C109">
        <v>0.96115984405457999</v>
      </c>
      <c r="D109">
        <f t="shared" si="3"/>
        <v>-2.5990903183884972E-2</v>
      </c>
    </row>
    <row r="110" spans="1:4" ht="19">
      <c r="A110" s="4" t="s">
        <v>25</v>
      </c>
      <c r="B110">
        <v>0.81193693164829595</v>
      </c>
      <c r="C110">
        <v>0.84547878127548703</v>
      </c>
      <c r="D110">
        <f t="shared" si="3"/>
        <v>-3.3541849627191089E-2</v>
      </c>
    </row>
    <row r="111" spans="1:4" ht="19">
      <c r="A111" s="4" t="s">
        <v>19</v>
      </c>
      <c r="B111" t="s">
        <v>77</v>
      </c>
    </row>
  </sheetData>
  <sortState xmlns:xlrd2="http://schemas.microsoft.com/office/spreadsheetml/2017/richdata2" ref="A1:D113">
    <sortCondition descending="1" ref="D1:D1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3CD-4C08-B344-87EA-4C1037471B95}">
  <sheetPr codeName="Sheet3"/>
  <dimension ref="A1:P77"/>
  <sheetViews>
    <sheetView topLeftCell="A13" zoomScale="112" workbookViewId="0">
      <selection activeCell="A17" sqref="A17"/>
    </sheetView>
  </sheetViews>
  <sheetFormatPr baseColWidth="10" defaultRowHeight="16"/>
  <sheetData>
    <row r="1" spans="1:5">
      <c r="A1" s="1" t="s">
        <v>2</v>
      </c>
      <c r="B1" s="2" t="s">
        <v>3</v>
      </c>
      <c r="C1" s="2" t="s">
        <v>4</v>
      </c>
      <c r="D1" s="2" t="s">
        <v>5</v>
      </c>
    </row>
    <row r="2" spans="1:5">
      <c r="A2" s="1">
        <v>0.45700000000000002</v>
      </c>
      <c r="B2">
        <v>83.072100313479623</v>
      </c>
      <c r="C2">
        <v>82.584465343086038</v>
      </c>
      <c r="D2">
        <v>95.750609543712997</v>
      </c>
      <c r="E2">
        <f xml:space="preserve"> AVERAGE(D2:D17)</f>
        <v>97.790404040404056</v>
      </c>
    </row>
    <row r="3" spans="1:5">
      <c r="A3" s="1">
        <v>0.47799999999999998</v>
      </c>
      <c r="B3">
        <v>83.699059561128536</v>
      </c>
      <c r="C3">
        <v>83.977708115639146</v>
      </c>
      <c r="D3">
        <v>96.41239986067572</v>
      </c>
      <c r="E3">
        <f xml:space="preserve"> AVERAGE(B2:B17)</f>
        <v>90.358324625565984</v>
      </c>
    </row>
    <row r="4" spans="1:5">
      <c r="A4" s="1">
        <v>0.48199999999999998</v>
      </c>
      <c r="B4">
        <v>84.56983629397422</v>
      </c>
      <c r="C4">
        <v>80.982236154649939</v>
      </c>
      <c r="D4">
        <v>96.203413444792744</v>
      </c>
    </row>
    <row r="5" spans="1:5">
      <c r="A5" s="1">
        <v>0.48699999999999999</v>
      </c>
      <c r="B5">
        <v>84.291187739463595</v>
      </c>
      <c r="C5">
        <v>80.320445837687217</v>
      </c>
      <c r="D5">
        <v>96.691048415186344</v>
      </c>
      <c r="E5">
        <f xml:space="preserve"> AVERAGE(A2:A17)</f>
        <v>0.5999374999999999</v>
      </c>
    </row>
    <row r="6" spans="1:5">
      <c r="A6" s="1">
        <v>0.52700000000000002</v>
      </c>
      <c r="B6">
        <v>86.415882967607104</v>
      </c>
      <c r="C6">
        <v>83.524904214559385</v>
      </c>
      <c r="D6">
        <v>96.934865900383144</v>
      </c>
    </row>
    <row r="7" spans="1:5">
      <c r="A7" s="1">
        <v>0.55000000000000004</v>
      </c>
      <c r="B7">
        <v>88.052943225357012</v>
      </c>
      <c r="C7">
        <v>81.713688610240325</v>
      </c>
      <c r="D7">
        <v>97.213514454893769</v>
      </c>
    </row>
    <row r="8" spans="1:5">
      <c r="A8" s="1">
        <v>0.55400000000000005</v>
      </c>
      <c r="B8">
        <v>88.227098571926149</v>
      </c>
      <c r="C8">
        <v>86.241727621037967</v>
      </c>
      <c r="D8">
        <v>97.492163009404393</v>
      </c>
    </row>
    <row r="9" spans="1:5">
      <c r="A9" s="1">
        <v>0.59399999999999997</v>
      </c>
      <c r="B9">
        <v>90.142807384186696</v>
      </c>
      <c r="C9">
        <v>87.948450017415539</v>
      </c>
      <c r="D9">
        <v>97.840473702542667</v>
      </c>
    </row>
    <row r="10" spans="1:5">
      <c r="A10" s="1">
        <v>0.628</v>
      </c>
      <c r="B10">
        <v>92.058516196447229</v>
      </c>
      <c r="C10">
        <v>88.296760710553812</v>
      </c>
      <c r="D10">
        <v>98.362939742250092</v>
      </c>
    </row>
    <row r="11" spans="1:5">
      <c r="A11" s="1">
        <v>0.64100000000000001</v>
      </c>
      <c r="B11">
        <v>92.894461859979103</v>
      </c>
      <c r="C11">
        <v>89.968652037617559</v>
      </c>
      <c r="D11">
        <v>98.119122257053291</v>
      </c>
    </row>
    <row r="12" spans="1:5">
      <c r="A12" s="1">
        <v>0.64600000000000002</v>
      </c>
      <c r="B12">
        <v>93.06861720654824</v>
      </c>
      <c r="C12">
        <v>90.839428770463243</v>
      </c>
      <c r="D12">
        <v>98.258446534308604</v>
      </c>
    </row>
    <row r="13" spans="1:5">
      <c r="A13" s="1">
        <v>0.68100000000000005</v>
      </c>
      <c r="B13">
        <v>94.984326018808773</v>
      </c>
      <c r="C13">
        <v>92.51132009752699</v>
      </c>
      <c r="D13">
        <v>98.641588296760702</v>
      </c>
    </row>
    <row r="14" spans="1:5">
      <c r="A14" s="1">
        <v>0.69299999999999995</v>
      </c>
      <c r="B14">
        <v>95.402298850574724</v>
      </c>
      <c r="C14">
        <v>91.675374433995131</v>
      </c>
      <c r="D14">
        <v>98.815743643329839</v>
      </c>
    </row>
    <row r="15" spans="1:5">
      <c r="A15" s="1">
        <v>0.72099999999999997</v>
      </c>
      <c r="B15">
        <v>96.133751306165109</v>
      </c>
      <c r="C15">
        <v>91.849529780564268</v>
      </c>
      <c r="D15">
        <v>99.268547544409614</v>
      </c>
    </row>
    <row r="16" spans="1:5">
      <c r="A16" s="1">
        <v>0.72599999999999998</v>
      </c>
      <c r="B16">
        <v>96.273075583420407</v>
      </c>
      <c r="C16">
        <v>86.555207244862416</v>
      </c>
      <c r="D16">
        <v>99.303378613723439</v>
      </c>
    </row>
    <row r="17" spans="1:16">
      <c r="A17" s="1">
        <v>0.73399999999999999</v>
      </c>
      <c r="B17">
        <v>96.447230929989544</v>
      </c>
      <c r="C17">
        <v>90.421455938697321</v>
      </c>
      <c r="D17">
        <v>99.338209683037277</v>
      </c>
    </row>
    <row r="18" spans="1:16">
      <c r="A18" s="1"/>
    </row>
    <row r="19" spans="1:16">
      <c r="A19" s="1"/>
      <c r="B19" t="e">
        <f xml:space="preserve"> 100*(1-#REF!/2871)</f>
        <v>#REF!</v>
      </c>
      <c r="C19" t="e">
        <f xml:space="preserve"> 100*(1-#REF!/2871)</f>
        <v>#REF!</v>
      </c>
      <c r="D19" t="e">
        <f xml:space="preserve"> 100*(1-#REF!/2871)</f>
        <v>#REF!</v>
      </c>
    </row>
    <row r="20" spans="1:16">
      <c r="A20" s="1"/>
      <c r="B20" t="e">
        <f xml:space="preserve"> 100*(1-#REF!/2871)</f>
        <v>#REF!</v>
      </c>
      <c r="C20" t="e">
        <f xml:space="preserve"> 100*(1-#REF!/2871)</f>
        <v>#REF!</v>
      </c>
      <c r="D20" t="e">
        <f xml:space="preserve"> 100*(1-#REF!/2871)</f>
        <v>#REF!</v>
      </c>
    </row>
    <row r="21" spans="1:16">
      <c r="A21" s="2"/>
      <c r="B21">
        <f t="shared" ref="B21:D23" si="0" xml:space="preserve"> 100*(1-B10/2871)</f>
        <v>96.793503441433387</v>
      </c>
      <c r="C21">
        <f t="shared" si="0"/>
        <v>96.924529407504224</v>
      </c>
      <c r="D21">
        <f t="shared" si="0"/>
        <v>96.573913627925805</v>
      </c>
    </row>
    <row r="22" spans="1:16">
      <c r="A22" s="1"/>
      <c r="B22">
        <f t="shared" si="0"/>
        <v>96.764386560084318</v>
      </c>
      <c r="C22">
        <f t="shared" si="0"/>
        <v>96.866295644806073</v>
      </c>
      <c r="D22">
        <f t="shared" si="0"/>
        <v>96.582406051652626</v>
      </c>
    </row>
    <row r="23" spans="1:16" ht="19">
      <c r="A23" s="1"/>
      <c r="B23">
        <f t="shared" si="0"/>
        <v>96.758320543136605</v>
      </c>
      <c r="C23">
        <f t="shared" si="0"/>
        <v>96.835965560067464</v>
      </c>
      <c r="D23">
        <f t="shared" si="0"/>
        <v>96.577553238094438</v>
      </c>
      <c r="F23" s="4" t="s">
        <v>73</v>
      </c>
      <c r="G23" t="s">
        <v>74</v>
      </c>
      <c r="H23" t="s">
        <v>75</v>
      </c>
      <c r="I23" t="s">
        <v>76</v>
      </c>
    </row>
    <row r="24" spans="1:16">
      <c r="A24" s="1"/>
      <c r="B24" t="e">
        <f xml:space="preserve"> 100*(1-#REF!/2871)</f>
        <v>#REF!</v>
      </c>
      <c r="C24" t="e">
        <f xml:space="preserve"> 100*(1-#REF!/2871)</f>
        <v>#REF!</v>
      </c>
      <c r="D24" t="e">
        <f xml:space="preserve"> 100*(1-#REF!/2871)</f>
        <v>#REF!</v>
      </c>
      <c r="F24" s="1">
        <v>0.45700000000000002</v>
      </c>
      <c r="G24">
        <v>486</v>
      </c>
      <c r="H24">
        <v>500</v>
      </c>
      <c r="I24">
        <v>122</v>
      </c>
    </row>
    <row r="25" spans="1:16">
      <c r="A25" s="1"/>
      <c r="B25">
        <f t="shared" ref="B25:D26" si="1" xml:space="preserve"> 100*(1-B13/2871)</f>
        <v>96.691594356711647</v>
      </c>
      <c r="C25">
        <f t="shared" si="1"/>
        <v>96.777731797369313</v>
      </c>
      <c r="D25">
        <f t="shared" si="1"/>
        <v>96.564208000809444</v>
      </c>
      <c r="F25" s="1">
        <v>0.48699999999999999</v>
      </c>
      <c r="G25">
        <v>451</v>
      </c>
      <c r="H25">
        <v>565</v>
      </c>
      <c r="I25">
        <v>95</v>
      </c>
    </row>
    <row r="26" spans="1:16">
      <c r="A26" s="1"/>
      <c r="B26">
        <f t="shared" si="1"/>
        <v>96.677035916037099</v>
      </c>
      <c r="C26">
        <f t="shared" si="1"/>
        <v>96.806848678718382</v>
      </c>
      <c r="D26">
        <f t="shared" si="1"/>
        <v>96.558141983861717</v>
      </c>
      <c r="G26" s="1">
        <v>0.52700000000000002</v>
      </c>
      <c r="H26">
        <v>390</v>
      </c>
      <c r="I26">
        <v>473</v>
      </c>
      <c r="J26">
        <v>88</v>
      </c>
    </row>
    <row r="27" spans="1:16">
      <c r="A27" s="2"/>
      <c r="B27" t="e">
        <f xml:space="preserve"> 100*(1-#REF!/2871)</f>
        <v>#REF!</v>
      </c>
      <c r="C27" t="e">
        <f xml:space="preserve"> 100*(1-#REF!/2871)</f>
        <v>#REF!</v>
      </c>
      <c r="D27" t="e">
        <f xml:space="preserve"> 100*(1-#REF!/2871)</f>
        <v>#REF!</v>
      </c>
      <c r="G27" s="1">
        <v>0.54800000000000004</v>
      </c>
      <c r="H27">
        <v>339</v>
      </c>
      <c r="I27">
        <v>463</v>
      </c>
      <c r="J27">
        <v>87</v>
      </c>
    </row>
    <row r="28" spans="1:16">
      <c r="A28" s="2"/>
      <c r="B28">
        <f t="shared" ref="B28:D30" si="2" xml:space="preserve"> 100*(1-B15/2871)</f>
        <v>96.651558644856664</v>
      </c>
      <c r="C28">
        <f t="shared" si="2"/>
        <v>96.800782661770668</v>
      </c>
      <c r="D28">
        <f t="shared" si="2"/>
        <v>96.542370339797642</v>
      </c>
      <c r="G28" s="1">
        <v>0.55000000000000004</v>
      </c>
      <c r="H28">
        <v>342</v>
      </c>
      <c r="I28">
        <v>431</v>
      </c>
      <c r="J28">
        <v>97</v>
      </c>
      <c r="N28" t="s">
        <v>74</v>
      </c>
      <c r="O28" t="s">
        <v>75</v>
      </c>
      <c r="P28" t="s">
        <v>76</v>
      </c>
    </row>
    <row r="29" spans="1:16">
      <c r="A29" s="2"/>
      <c r="B29">
        <f t="shared" si="2"/>
        <v>96.64670583129849</v>
      </c>
      <c r="C29">
        <f t="shared" si="2"/>
        <v>96.985189576981455</v>
      </c>
      <c r="D29">
        <f t="shared" si="2"/>
        <v>96.541157136408088</v>
      </c>
      <c r="G29" s="1">
        <v>0.55000000000000004</v>
      </c>
      <c r="H29">
        <v>351</v>
      </c>
      <c r="I29">
        <v>362</v>
      </c>
      <c r="J29">
        <v>103</v>
      </c>
      <c r="M29" s="1">
        <v>0.45600000000000002</v>
      </c>
      <c r="N29">
        <v>83.524904214559385</v>
      </c>
      <c r="O29">
        <v>84.918146987112507</v>
      </c>
      <c r="P29">
        <v>93.382096830372703</v>
      </c>
    </row>
    <row r="30" spans="1:16">
      <c r="A30" s="1"/>
      <c r="B30">
        <f t="shared" si="2"/>
        <v>96.640639814350763</v>
      </c>
      <c r="C30">
        <f t="shared" si="2"/>
        <v>96.850524000741999</v>
      </c>
      <c r="D30">
        <f t="shared" si="2"/>
        <v>96.539943933018563</v>
      </c>
      <c r="G30" s="1">
        <v>0.627</v>
      </c>
      <c r="H30">
        <v>227</v>
      </c>
      <c r="I30">
        <v>340</v>
      </c>
      <c r="J30">
        <v>59</v>
      </c>
      <c r="M30" s="1">
        <v>0.45600000000000002</v>
      </c>
      <c r="N30">
        <v>83.524904214559385</v>
      </c>
      <c r="O30">
        <v>84.918146987112507</v>
      </c>
      <c r="P30">
        <v>93.382096830372703</v>
      </c>
    </row>
    <row r="31" spans="1:16">
      <c r="A31" s="1"/>
      <c r="G31" s="1">
        <v>0.64100000000000001</v>
      </c>
      <c r="H31">
        <v>204</v>
      </c>
      <c r="I31">
        <v>288</v>
      </c>
      <c r="J31">
        <v>54</v>
      </c>
      <c r="M31" s="1">
        <v>0.47399999999999998</v>
      </c>
      <c r="N31">
        <v>83.699059561128536</v>
      </c>
      <c r="O31">
        <v>82.375478927203076</v>
      </c>
      <c r="P31">
        <v>94.461859979101362</v>
      </c>
    </row>
    <row r="32" spans="1:16">
      <c r="A32" s="1"/>
      <c r="G32" s="1">
        <v>0.64600000000000002</v>
      </c>
      <c r="H32">
        <v>199</v>
      </c>
      <c r="I32">
        <v>263</v>
      </c>
      <c r="J32">
        <v>50</v>
      </c>
      <c r="M32" s="1">
        <v>0.57399999999999995</v>
      </c>
      <c r="N32">
        <v>88.819226750261237</v>
      </c>
      <c r="O32">
        <v>89.237199582027174</v>
      </c>
      <c r="P32">
        <v>96.238244514106583</v>
      </c>
    </row>
    <row r="33" spans="1:16">
      <c r="A33" s="1"/>
      <c r="G33" s="1">
        <v>0.67</v>
      </c>
      <c r="H33">
        <v>165</v>
      </c>
      <c r="I33">
        <v>320</v>
      </c>
      <c r="J33">
        <v>36</v>
      </c>
      <c r="M33" s="1">
        <v>0.57399999999999995</v>
      </c>
      <c r="N33">
        <v>88.819226750261237</v>
      </c>
      <c r="O33">
        <v>89.237199582027174</v>
      </c>
      <c r="P33">
        <v>96.238244514106583</v>
      </c>
    </row>
    <row r="34" spans="1:16">
      <c r="A34" s="1" t="s">
        <v>2</v>
      </c>
      <c r="B34" s="2" t="s">
        <v>3</v>
      </c>
      <c r="C34" s="2" t="s">
        <v>4</v>
      </c>
      <c r="D34" s="2" t="s">
        <v>5</v>
      </c>
      <c r="G34" s="1">
        <v>0.69299999999999995</v>
      </c>
      <c r="H34">
        <v>132</v>
      </c>
      <c r="I34">
        <v>239</v>
      </c>
      <c r="J34">
        <v>34</v>
      </c>
      <c r="M34" s="1">
        <v>0.58099999999999996</v>
      </c>
      <c r="N34">
        <v>89.272030651340998</v>
      </c>
      <c r="O34">
        <v>87.008011145942177</v>
      </c>
      <c r="P34">
        <v>96.551724137931032</v>
      </c>
    </row>
    <row r="35" spans="1:16">
      <c r="A35" s="1">
        <v>0.442</v>
      </c>
      <c r="B35">
        <v>82.758620689655174</v>
      </c>
      <c r="C35">
        <v>81.260884709160578</v>
      </c>
      <c r="D35">
        <v>93.242772553117376</v>
      </c>
      <c r="G35" s="1">
        <v>0.72099999999999997</v>
      </c>
      <c r="H35">
        <v>111</v>
      </c>
      <c r="I35">
        <v>234</v>
      </c>
      <c r="J35">
        <v>21</v>
      </c>
      <c r="M35" s="1">
        <v>0.63</v>
      </c>
      <c r="N35">
        <v>91.361894810170668</v>
      </c>
      <c r="O35">
        <v>89.481017067223974</v>
      </c>
      <c r="P35">
        <v>97.561825148032042</v>
      </c>
    </row>
    <row r="36" spans="1:16" ht="19">
      <c r="A36" s="1">
        <v>0.45600000000000002</v>
      </c>
      <c r="B36">
        <v>83.524904214559385</v>
      </c>
      <c r="C36">
        <v>84.918146987112507</v>
      </c>
      <c r="D36">
        <v>93.382096830372703</v>
      </c>
      <c r="G36" s="4"/>
      <c r="M36" s="1">
        <v>0.63700000000000001</v>
      </c>
      <c r="N36">
        <v>90.49111807732497</v>
      </c>
      <c r="O36">
        <v>89.515848136537784</v>
      </c>
      <c r="P36">
        <v>97.318007662835242</v>
      </c>
    </row>
    <row r="37" spans="1:16">
      <c r="A37" s="1">
        <v>0.47399999999999998</v>
      </c>
      <c r="B37">
        <v>83.699059561128536</v>
      </c>
      <c r="C37">
        <v>82.375478927203076</v>
      </c>
      <c r="D37">
        <v>94.461859979101362</v>
      </c>
      <c r="M37" s="1">
        <v>0.63700000000000001</v>
      </c>
      <c r="N37">
        <v>91.361894810170668</v>
      </c>
      <c r="O37">
        <v>89.481017067223974</v>
      </c>
      <c r="P37">
        <v>97.561825148032042</v>
      </c>
    </row>
    <row r="38" spans="1:16">
      <c r="A38" s="1">
        <v>0.497</v>
      </c>
      <c r="B38">
        <v>84.952978056426332</v>
      </c>
      <c r="C38">
        <v>85.754092650644381</v>
      </c>
      <c r="D38">
        <v>95.193312434691748</v>
      </c>
      <c r="M38" s="1">
        <v>0.69899999999999995</v>
      </c>
      <c r="N38">
        <v>93.730407523510976</v>
      </c>
      <c r="O38">
        <v>89.550679205851623</v>
      </c>
      <c r="P38">
        <v>98.119122257053291</v>
      </c>
    </row>
    <row r="39" spans="1:16">
      <c r="A39" s="1">
        <v>0.54600000000000004</v>
      </c>
      <c r="B39">
        <v>87.112504353883665</v>
      </c>
      <c r="C39">
        <v>85.127133402995469</v>
      </c>
      <c r="D39">
        <v>95.820271682340646</v>
      </c>
      <c r="F39" s="1">
        <v>0.45700000000000002</v>
      </c>
      <c r="G39">
        <f t="shared" ref="G39:I40" si="3" xml:space="preserve"> ( 1- G24/2871)*100</f>
        <v>83.072100313479623</v>
      </c>
      <c r="H39">
        <f t="shared" si="3"/>
        <v>82.584465343086038</v>
      </c>
      <c r="I39">
        <f t="shared" si="3"/>
        <v>95.750609543712997</v>
      </c>
      <c r="M39" s="1">
        <v>0.73599999999999999</v>
      </c>
      <c r="N39">
        <v>94.984326018808773</v>
      </c>
      <c r="O39">
        <v>90.421455938697321</v>
      </c>
      <c r="P39">
        <v>98.780912574016028</v>
      </c>
    </row>
    <row r="40" spans="1:16">
      <c r="A40" s="1">
        <v>0.57399999999999995</v>
      </c>
      <c r="B40">
        <v>88.819226750261237</v>
      </c>
      <c r="C40">
        <v>89.237199582027174</v>
      </c>
      <c r="D40">
        <v>96.238244514106583</v>
      </c>
      <c r="F40" s="1">
        <v>0.48699999999999999</v>
      </c>
      <c r="G40">
        <f t="shared" si="3"/>
        <v>84.291187739463595</v>
      </c>
      <c r="H40">
        <f t="shared" si="3"/>
        <v>80.320445837687217</v>
      </c>
      <c r="I40">
        <f t="shared" si="3"/>
        <v>96.691048415186344</v>
      </c>
      <c r="M40" s="1">
        <v>0.73599999999999999</v>
      </c>
      <c r="N40">
        <v>94.984326018808773</v>
      </c>
      <c r="O40">
        <v>90.421455938697321</v>
      </c>
      <c r="P40">
        <v>98.780912574016028</v>
      </c>
    </row>
    <row r="41" spans="1:16">
      <c r="A41" s="1">
        <v>0.58099999999999996</v>
      </c>
      <c r="B41">
        <v>88.819226750261237</v>
      </c>
      <c r="C41">
        <v>89.237199582027174</v>
      </c>
      <c r="D41">
        <v>96.238244514106583</v>
      </c>
      <c r="F41" s="1">
        <v>0.52700000000000002</v>
      </c>
      <c r="G41">
        <f t="shared" ref="G41:I50" si="4" xml:space="preserve"> ( 1- H26/2871)*100</f>
        <v>86.415882967607104</v>
      </c>
      <c r="H41">
        <f t="shared" si="4"/>
        <v>83.524904214559385</v>
      </c>
      <c r="I41">
        <f t="shared" si="4"/>
        <v>96.934865900383144</v>
      </c>
    </row>
    <row r="42" spans="1:16">
      <c r="A42" s="1">
        <v>0.58599999999999997</v>
      </c>
      <c r="B42">
        <v>89.376523859282472</v>
      </c>
      <c r="C42">
        <v>84.848484848484844</v>
      </c>
      <c r="D42">
        <v>97.004528039010793</v>
      </c>
      <c r="F42" s="1">
        <v>0.54800000000000004</v>
      </c>
      <c r="G42">
        <f t="shared" si="4"/>
        <v>88.192267502612339</v>
      </c>
      <c r="H42">
        <f t="shared" si="4"/>
        <v>83.873214907697673</v>
      </c>
      <c r="I42">
        <f t="shared" si="4"/>
        <v>96.969696969696969</v>
      </c>
      <c r="N42">
        <f xml:space="preserve"> ( 1-N29/2871)*100</f>
        <v>97.090738271871842</v>
      </c>
      <c r="O42">
        <f xml:space="preserve"> ( 1-O29/2871)*100</f>
        <v>97.042210136290052</v>
      </c>
      <c r="P42">
        <f xml:space="preserve"> ( 1-P29/2871)*100</f>
        <v>96.747401712630705</v>
      </c>
    </row>
    <row r="43" spans="1:16">
      <c r="A43" s="1">
        <v>0.61599999999999999</v>
      </c>
      <c r="B43">
        <v>90.73493556252177</v>
      </c>
      <c r="C43">
        <v>85.754092650644381</v>
      </c>
      <c r="D43">
        <v>97.039359108324632</v>
      </c>
      <c r="E43">
        <f xml:space="preserve"> AVERAGE(D35:D50)</f>
        <v>96.599616858237553</v>
      </c>
      <c r="F43" s="1">
        <v>0.55000000000000004</v>
      </c>
      <c r="G43">
        <f t="shared" si="4"/>
        <v>88.087774294670851</v>
      </c>
      <c r="H43">
        <f t="shared" si="4"/>
        <v>84.987809125740156</v>
      </c>
      <c r="I43">
        <f t="shared" si="4"/>
        <v>96.621386276558695</v>
      </c>
      <c r="N43">
        <f t="shared" ref="N43:P53" si="5" xml:space="preserve"> ( 1-N30/2871)*100</f>
        <v>97.090738271871842</v>
      </c>
      <c r="O43">
        <f t="shared" si="5"/>
        <v>97.042210136290052</v>
      </c>
      <c r="P43">
        <f t="shared" si="5"/>
        <v>96.747401712630705</v>
      </c>
    </row>
    <row r="44" spans="1:16">
      <c r="A44" s="1">
        <v>0.63700000000000001</v>
      </c>
      <c r="B44">
        <v>91.361894810170668</v>
      </c>
      <c r="C44">
        <v>89.481017067223974</v>
      </c>
      <c r="D44">
        <v>97.561825148032042</v>
      </c>
      <c r="E44">
        <f xml:space="preserve"> AVERAGE(B35:B50)</f>
        <v>89.430947405085348</v>
      </c>
      <c r="F44" s="1">
        <v>0.55000000000000004</v>
      </c>
      <c r="G44">
        <f t="shared" si="4"/>
        <v>87.774294670846402</v>
      </c>
      <c r="H44">
        <f t="shared" si="4"/>
        <v>87.39115290839429</v>
      </c>
      <c r="I44">
        <f t="shared" si="4"/>
        <v>96.41239986067572</v>
      </c>
      <c r="N44">
        <f t="shared" si="5"/>
        <v>97.084672254924115</v>
      </c>
      <c r="O44">
        <f t="shared" si="5"/>
        <v>97.130773983726812</v>
      </c>
      <c r="P44">
        <f t="shared" si="5"/>
        <v>96.709792407554801</v>
      </c>
    </row>
    <row r="45" spans="1:16">
      <c r="A45" s="1">
        <v>0.63800000000000001</v>
      </c>
      <c r="B45">
        <v>91.396725879484492</v>
      </c>
      <c r="C45">
        <v>87.07767328456984</v>
      </c>
      <c r="D45">
        <v>97.875304771856491</v>
      </c>
      <c r="F45" s="1">
        <v>0.627</v>
      </c>
      <c r="G45">
        <f t="shared" si="4"/>
        <v>92.093347265761054</v>
      </c>
      <c r="H45">
        <f t="shared" si="4"/>
        <v>88.1574364332985</v>
      </c>
      <c r="I45">
        <f t="shared" si="4"/>
        <v>97.944966910484155</v>
      </c>
      <c r="N45">
        <f t="shared" si="5"/>
        <v>96.906331356661042</v>
      </c>
      <c r="O45">
        <f t="shared" si="5"/>
        <v>96.891772915986522</v>
      </c>
      <c r="P45">
        <f t="shared" si="5"/>
        <v>96.64791903468803</v>
      </c>
    </row>
    <row r="46" spans="1:16">
      <c r="A46" s="1">
        <v>0.67200000000000004</v>
      </c>
      <c r="B46">
        <v>92.371995820271678</v>
      </c>
      <c r="C46">
        <v>91.257401602229194</v>
      </c>
      <c r="D46">
        <v>98.049460118425628</v>
      </c>
      <c r="F46" s="1">
        <v>0.64100000000000001</v>
      </c>
      <c r="G46">
        <f t="shared" si="4"/>
        <v>92.894461859979103</v>
      </c>
      <c r="H46">
        <f t="shared" si="4"/>
        <v>89.968652037617559</v>
      </c>
      <c r="I46">
        <f t="shared" si="4"/>
        <v>98.119122257053291</v>
      </c>
      <c r="N46">
        <f t="shared" si="5"/>
        <v>96.906331356661042</v>
      </c>
      <c r="O46">
        <f t="shared" si="5"/>
        <v>96.891772915986522</v>
      </c>
      <c r="P46">
        <f t="shared" si="5"/>
        <v>96.64791903468803</v>
      </c>
    </row>
    <row r="47" spans="1:16">
      <c r="A47" s="1">
        <v>0.68899999999999995</v>
      </c>
      <c r="B47">
        <v>92.998955067920591</v>
      </c>
      <c r="C47">
        <v>90.560780215952633</v>
      </c>
      <c r="D47">
        <v>98.153953326367116</v>
      </c>
      <c r="F47" s="1">
        <v>0.64600000000000002</v>
      </c>
      <c r="G47">
        <f t="shared" si="4"/>
        <v>93.06861720654824</v>
      </c>
      <c r="H47">
        <f t="shared" si="4"/>
        <v>90.839428770463243</v>
      </c>
      <c r="I47">
        <f t="shared" si="4"/>
        <v>98.258446534308604</v>
      </c>
      <c r="N47">
        <f t="shared" si="5"/>
        <v>96.890559712596968</v>
      </c>
      <c r="O47">
        <f t="shared" si="5"/>
        <v>96.969417932917381</v>
      </c>
      <c r="P47">
        <f t="shared" si="5"/>
        <v>96.637000204182129</v>
      </c>
    </row>
    <row r="48" spans="1:16">
      <c r="A48" s="1">
        <v>0.69899999999999995</v>
      </c>
      <c r="B48">
        <v>93.730407523510976</v>
      </c>
      <c r="C48">
        <v>89.550679205851623</v>
      </c>
      <c r="D48">
        <v>98.119122257053291</v>
      </c>
      <c r="E48">
        <f xml:space="preserve"> AVERAGE(A35:A50)</f>
        <v>0.59787500000000005</v>
      </c>
      <c r="F48" s="1">
        <v>0.67</v>
      </c>
      <c r="G48">
        <f t="shared" si="4"/>
        <v>94.252873563218387</v>
      </c>
      <c r="H48">
        <f t="shared" si="4"/>
        <v>88.854057819575061</v>
      </c>
      <c r="I48">
        <f t="shared" si="4"/>
        <v>98.746081504702204</v>
      </c>
      <c r="N48">
        <f t="shared" si="5"/>
        <v>96.817767509224282</v>
      </c>
      <c r="O48">
        <f t="shared" si="5"/>
        <v>96.883280492259701</v>
      </c>
      <c r="P48">
        <f t="shared" si="5"/>
        <v>96.601817305885334</v>
      </c>
    </row>
    <row r="49" spans="1:16">
      <c r="A49" s="1">
        <v>0.72299999999999998</v>
      </c>
      <c r="B49">
        <v>94.252873563218387</v>
      </c>
      <c r="C49">
        <v>92.058516196447229</v>
      </c>
      <c r="D49">
        <v>98.432601880877741</v>
      </c>
      <c r="F49" s="1">
        <v>0.69299999999999995</v>
      </c>
      <c r="G49">
        <f t="shared" si="4"/>
        <v>95.402298850574724</v>
      </c>
      <c r="H49">
        <f t="shared" si="4"/>
        <v>91.675374433995131</v>
      </c>
      <c r="I49">
        <f t="shared" si="4"/>
        <v>98.815743643329839</v>
      </c>
      <c r="N49">
        <f t="shared" si="5"/>
        <v>96.848097593962905</v>
      </c>
      <c r="O49">
        <f t="shared" si="5"/>
        <v>96.882067288870161</v>
      </c>
      <c r="P49">
        <f t="shared" si="5"/>
        <v>96.61030972961214</v>
      </c>
    </row>
    <row r="50" spans="1:16">
      <c r="A50" s="1">
        <v>0.73599999999999999</v>
      </c>
      <c r="B50">
        <v>94.984326018808773</v>
      </c>
      <c r="C50">
        <v>90.421455938697321</v>
      </c>
      <c r="D50">
        <v>98.780912574016028</v>
      </c>
      <c r="F50" s="1">
        <v>0.72099999999999997</v>
      </c>
      <c r="G50">
        <f t="shared" si="4"/>
        <v>96.133751306165109</v>
      </c>
      <c r="H50">
        <f t="shared" si="4"/>
        <v>91.849529780564268</v>
      </c>
      <c r="I50">
        <f t="shared" si="4"/>
        <v>99.268547544409614</v>
      </c>
      <c r="N50">
        <f t="shared" si="5"/>
        <v>96.817767509224282</v>
      </c>
      <c r="O50">
        <f t="shared" si="5"/>
        <v>96.883280492259701</v>
      </c>
      <c r="P50">
        <f t="shared" si="5"/>
        <v>96.601817305885334</v>
      </c>
    </row>
    <row r="51" spans="1:16">
      <c r="N51">
        <f t="shared" si="5"/>
        <v>96.73526967873525</v>
      </c>
      <c r="O51">
        <f t="shared" si="5"/>
        <v>96.880854085480621</v>
      </c>
      <c r="P51">
        <f t="shared" si="5"/>
        <v>96.582406051652626</v>
      </c>
    </row>
    <row r="52" spans="1:16">
      <c r="N52">
        <f t="shared" si="5"/>
        <v>96.691594356711647</v>
      </c>
      <c r="O52">
        <f t="shared" si="5"/>
        <v>96.850524000741999</v>
      </c>
      <c r="P52">
        <f t="shared" si="5"/>
        <v>96.559355187251271</v>
      </c>
    </row>
    <row r="53" spans="1:16">
      <c r="N53">
        <f t="shared" si="5"/>
        <v>96.691594356711647</v>
      </c>
      <c r="O53">
        <f t="shared" si="5"/>
        <v>96.850524000741999</v>
      </c>
      <c r="P53">
        <f t="shared" si="5"/>
        <v>96.559355187251271</v>
      </c>
    </row>
    <row r="54" spans="1:16">
      <c r="B54">
        <f t="shared" ref="B54:D55" si="6" xml:space="preserve"> (1-B35/2871)*100</f>
        <v>97.117428746441831</v>
      </c>
      <c r="C54">
        <f t="shared" si="6"/>
        <v>97.169596492192241</v>
      </c>
      <c r="D54">
        <f t="shared" si="6"/>
        <v>96.752254526188878</v>
      </c>
    </row>
    <row r="55" spans="1:16">
      <c r="B55">
        <f t="shared" si="6"/>
        <v>97.090738271871842</v>
      </c>
      <c r="C55">
        <f t="shared" si="6"/>
        <v>97.042210136290052</v>
      </c>
      <c r="D55">
        <f t="shared" si="6"/>
        <v>96.747401712630705</v>
      </c>
    </row>
    <row r="56" spans="1:16">
      <c r="B56" t="e">
        <f xml:space="preserve"> (1-#REF!/2871)*100</f>
        <v>#REF!</v>
      </c>
      <c r="C56" t="e">
        <f xml:space="preserve"> (1-#REF!/2871)*100</f>
        <v>#REF!</v>
      </c>
      <c r="D56" t="e">
        <f xml:space="preserve"> (1-#REF!/2871)*100</f>
        <v>#REF!</v>
      </c>
    </row>
    <row r="57" spans="1:16">
      <c r="B57">
        <f t="shared" ref="B57:D58" si="7" xml:space="preserve"> (1-B37/2871)*100</f>
        <v>97.084672254924115</v>
      </c>
      <c r="C57">
        <f t="shared" si="7"/>
        <v>97.130773983726812</v>
      </c>
      <c r="D57">
        <f t="shared" si="7"/>
        <v>96.709792407554801</v>
      </c>
    </row>
    <row r="58" spans="1:16">
      <c r="B58">
        <f t="shared" si="7"/>
        <v>97.040996932900512</v>
      </c>
      <c r="C58">
        <f t="shared" si="7"/>
        <v>97.013093254940983</v>
      </c>
      <c r="D58">
        <f t="shared" si="7"/>
        <v>96.68431513637438</v>
      </c>
    </row>
    <row r="59" spans="1:16">
      <c r="B59" t="e">
        <f xml:space="preserve"> (1-#REF!/2871)*100</f>
        <v>#REF!</v>
      </c>
      <c r="C59" t="e">
        <f xml:space="preserve"> (1-#REF!/2871)*100</f>
        <v>#REF!</v>
      </c>
      <c r="D59" t="e">
        <f xml:space="preserve"> (1-#REF!/2871)*100</f>
        <v>#REF!</v>
      </c>
    </row>
    <row r="60" spans="1:16">
      <c r="B60" t="e">
        <f xml:space="preserve"> (1-#REF!/2871)*100</f>
        <v>#REF!</v>
      </c>
      <c r="C60" t="e">
        <f xml:space="preserve"> (1-#REF!/2871)*100</f>
        <v>#REF!</v>
      </c>
      <c r="D60" t="e">
        <f xml:space="preserve"> (1-#REF!/2871)*100</f>
        <v>#REF!</v>
      </c>
    </row>
    <row r="61" spans="1:16">
      <c r="B61">
        <f t="shared" ref="B61:D62" si="8" xml:space="preserve"> (1-B39/2871)*100</f>
        <v>96.965778322748747</v>
      </c>
      <c r="C61">
        <f t="shared" si="8"/>
        <v>97.034930915952785</v>
      </c>
      <c r="D61">
        <f t="shared" si="8"/>
        <v>96.662477475362579</v>
      </c>
    </row>
    <row r="62" spans="1:16">
      <c r="B62">
        <f t="shared" si="8"/>
        <v>96.906331356661042</v>
      </c>
      <c r="C62">
        <f t="shared" si="8"/>
        <v>96.891772915986522</v>
      </c>
      <c r="D62">
        <f t="shared" si="8"/>
        <v>96.64791903468803</v>
      </c>
    </row>
    <row r="63" spans="1:16">
      <c r="B63" t="e">
        <f xml:space="preserve"> (1-#REF!/2871)*100</f>
        <v>#REF!</v>
      </c>
      <c r="C63" t="e">
        <f xml:space="preserve"> (1-#REF!/2871)*100</f>
        <v>#REF!</v>
      </c>
      <c r="D63" t="e">
        <f xml:space="preserve"> (1-#REF!/2871)*100</f>
        <v>#REF!</v>
      </c>
    </row>
    <row r="64" spans="1:16">
      <c r="B64">
        <f t="shared" ref="B64:D66" si="9" xml:space="preserve"> (1-B41/2871)*100</f>
        <v>96.906331356661042</v>
      </c>
      <c r="C64">
        <f t="shared" si="9"/>
        <v>96.891772915986522</v>
      </c>
      <c r="D64">
        <f t="shared" si="9"/>
        <v>96.64791903468803</v>
      </c>
    </row>
    <row r="65" spans="2:4">
      <c r="B65">
        <f t="shared" si="9"/>
        <v>96.886920102428334</v>
      </c>
      <c r="C65">
        <f t="shared" si="9"/>
        <v>97.044636543069146</v>
      </c>
      <c r="D65">
        <f t="shared" si="9"/>
        <v>96.621228560118055</v>
      </c>
    </row>
    <row r="66" spans="2:4">
      <c r="B66">
        <f t="shared" si="9"/>
        <v>96.839605170236084</v>
      </c>
      <c r="C66">
        <f t="shared" si="9"/>
        <v>97.013093254940983</v>
      </c>
      <c r="D66">
        <f t="shared" si="9"/>
        <v>96.620015356728501</v>
      </c>
    </row>
    <row r="67" spans="2:4">
      <c r="B67" t="e">
        <f xml:space="preserve"> (1-#REF!/2871)*100</f>
        <v>#REF!</v>
      </c>
      <c r="C67" t="e">
        <f xml:space="preserve"> (1-#REF!/2871)*100</f>
        <v>#REF!</v>
      </c>
      <c r="D67" t="e">
        <f xml:space="preserve"> (1-#REF!/2871)*100</f>
        <v>#REF!</v>
      </c>
    </row>
    <row r="68" spans="2:4">
      <c r="B68" t="e">
        <f xml:space="preserve"> (1-#REF!/2871)*100</f>
        <v>#REF!</v>
      </c>
      <c r="C68" t="e">
        <f xml:space="preserve"> (1-#REF!/2871)*100</f>
        <v>#REF!</v>
      </c>
      <c r="D68" t="e">
        <f xml:space="preserve"> (1-#REF!/2871)*100</f>
        <v>#REF!</v>
      </c>
    </row>
    <row r="69" spans="2:4">
      <c r="B69">
        <f t="shared" ref="B69:D71" si="10" xml:space="preserve"> (1-B44/2871)*100</f>
        <v>96.817767509224282</v>
      </c>
      <c r="C69">
        <f t="shared" si="10"/>
        <v>96.883280492259701</v>
      </c>
      <c r="D69">
        <f t="shared" si="10"/>
        <v>96.601817305885334</v>
      </c>
    </row>
    <row r="70" spans="2:4">
      <c r="B70">
        <f t="shared" si="10"/>
        <v>96.816554305834742</v>
      </c>
      <c r="C70">
        <f t="shared" si="10"/>
        <v>96.966991526138287</v>
      </c>
      <c r="D70">
        <f t="shared" si="10"/>
        <v>96.590898475379433</v>
      </c>
    </row>
    <row r="71" spans="2:4">
      <c r="B71">
        <f t="shared" si="10"/>
        <v>96.782584610927486</v>
      </c>
      <c r="C71">
        <f t="shared" si="10"/>
        <v>96.821407119392916</v>
      </c>
      <c r="D71">
        <f t="shared" si="10"/>
        <v>96.58483245843172</v>
      </c>
    </row>
    <row r="72" spans="2:4">
      <c r="B72" t="e">
        <f xml:space="preserve"> (1-#REF!/2871)*100</f>
        <v>#REF!</v>
      </c>
      <c r="C72" t="e">
        <f xml:space="preserve"> (1-#REF!/2871)*100</f>
        <v>#REF!</v>
      </c>
      <c r="D72" t="e">
        <f xml:space="preserve"> (1-#REF!/2871)*100</f>
        <v>#REF!</v>
      </c>
    </row>
    <row r="73" spans="2:4">
      <c r="B73">
        <f t="shared" ref="B73:D75" si="11" xml:space="preserve"> (1-B47/2871)*100</f>
        <v>96.760746949915685</v>
      </c>
      <c r="C73">
        <f t="shared" si="11"/>
        <v>96.845671187183811</v>
      </c>
      <c r="D73">
        <f t="shared" si="11"/>
        <v>96.581192848263072</v>
      </c>
    </row>
    <row r="74" spans="2:4">
      <c r="B74">
        <f t="shared" si="11"/>
        <v>96.73526967873525</v>
      </c>
      <c r="C74">
        <f t="shared" si="11"/>
        <v>96.880854085480621</v>
      </c>
      <c r="D74">
        <f t="shared" si="11"/>
        <v>96.582406051652626</v>
      </c>
    </row>
    <row r="75" spans="2:4">
      <c r="B75">
        <f t="shared" si="11"/>
        <v>96.717071627892082</v>
      </c>
      <c r="C75">
        <f t="shared" si="11"/>
        <v>96.793503441433387</v>
      </c>
      <c r="D75">
        <f t="shared" si="11"/>
        <v>96.571487221146711</v>
      </c>
    </row>
    <row r="76" spans="2:4">
      <c r="B76" t="e">
        <f xml:space="preserve"> (1-#REF!/2871)*100</f>
        <v>#REF!</v>
      </c>
      <c r="C76" t="e">
        <f xml:space="preserve"> (1-#REF!/2871)*100</f>
        <v>#REF!</v>
      </c>
      <c r="D76" t="e">
        <f xml:space="preserve"> (1-#REF!/2871)*100</f>
        <v>#REF!</v>
      </c>
    </row>
    <row r="77" spans="2:4">
      <c r="B77">
        <f xml:space="preserve"> (1-B50/2871)*100</f>
        <v>96.691594356711647</v>
      </c>
      <c r="C77">
        <f xml:space="preserve"> (1-C50/2871)*100</f>
        <v>96.850524000741999</v>
      </c>
      <c r="D77">
        <f xml:space="preserve"> (1-D50/2871)*100</f>
        <v>96.559355187251271</v>
      </c>
    </row>
  </sheetData>
  <sortState xmlns:xlrd2="http://schemas.microsoft.com/office/spreadsheetml/2017/richdata2" ref="A35:D50">
    <sortCondition ref="A35:A5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BBD6-FA8A-FB42-B201-0C72E23E9635}">
  <dimension ref="A1:Z122"/>
  <sheetViews>
    <sheetView topLeftCell="B18" zoomScale="112" workbookViewId="0">
      <selection activeCell="K102" sqref="K102:L103"/>
    </sheetView>
  </sheetViews>
  <sheetFormatPr baseColWidth="10" defaultRowHeight="16"/>
  <sheetData>
    <row r="1" spans="1:12">
      <c r="A1" t="s">
        <v>71</v>
      </c>
      <c r="D1" t="s">
        <v>70</v>
      </c>
      <c r="G1" t="s">
        <v>72</v>
      </c>
      <c r="K1" t="s">
        <v>69</v>
      </c>
    </row>
    <row r="2" spans="1:12">
      <c r="A2" s="1">
        <v>0.45600000000000002</v>
      </c>
      <c r="B2" s="2" t="s">
        <v>19</v>
      </c>
      <c r="C2" s="2" t="s">
        <v>21</v>
      </c>
      <c r="D2" s="1">
        <v>0.442</v>
      </c>
      <c r="E2" s="2" t="s">
        <v>19</v>
      </c>
      <c r="F2" s="2" t="s">
        <v>21</v>
      </c>
      <c r="G2" s="1">
        <v>0.47799999999999998</v>
      </c>
      <c r="H2" s="2" t="s">
        <v>19</v>
      </c>
      <c r="I2" s="2" t="s">
        <v>21</v>
      </c>
      <c r="J2" s="1">
        <v>0.45700000000000002</v>
      </c>
      <c r="K2" s="2" t="s">
        <v>19</v>
      </c>
      <c r="L2" s="2" t="s">
        <v>21</v>
      </c>
    </row>
    <row r="3" spans="1:12">
      <c r="A3" s="1">
        <v>0.45600000000000002</v>
      </c>
      <c r="B3" s="2">
        <v>0.59110489386268805</v>
      </c>
      <c r="C3" s="2">
        <v>0.57246425082156505</v>
      </c>
      <c r="D3" s="1">
        <v>0.442</v>
      </c>
      <c r="E3" s="2">
        <v>0.58678383955012503</v>
      </c>
      <c r="F3" s="2">
        <v>0.56522018024952703</v>
      </c>
      <c r="G3" s="1">
        <v>0.47799999999999998</v>
      </c>
      <c r="H3" s="2">
        <v>0.62650432900432895</v>
      </c>
      <c r="I3" s="2">
        <v>0.59649350649350596</v>
      </c>
      <c r="J3" s="1">
        <v>0.45700000000000002</v>
      </c>
      <c r="K3" s="2">
        <v>0.60328947368421104</v>
      </c>
      <c r="L3" s="2">
        <v>0.56886961722488005</v>
      </c>
    </row>
    <row r="4" spans="1:12">
      <c r="A4" s="1">
        <v>0.45600000000000002</v>
      </c>
      <c r="B4" s="2">
        <v>0.58637812118037402</v>
      </c>
      <c r="C4" s="2">
        <v>0.54930591932949202</v>
      </c>
      <c r="D4" s="1">
        <v>0.442</v>
      </c>
      <c r="E4" s="2">
        <v>0.56666879631995903</v>
      </c>
      <c r="F4" s="2">
        <v>0.52322386915410202</v>
      </c>
      <c r="G4" s="1">
        <v>0.47799999999999998</v>
      </c>
      <c r="H4" s="2">
        <v>0.60067930224756805</v>
      </c>
      <c r="I4" s="2">
        <v>0.57982849714860796</v>
      </c>
      <c r="J4" s="1">
        <v>0.45700000000000002</v>
      </c>
      <c r="K4" s="2">
        <v>0.63868039248574304</v>
      </c>
      <c r="L4" s="2">
        <v>0.60735701107011097</v>
      </c>
    </row>
    <row r="5" spans="1:12">
      <c r="A5" s="1">
        <v>0.45600000000000002</v>
      </c>
      <c r="B5" s="2">
        <v>0.59189946224488699</v>
      </c>
      <c r="C5" s="2">
        <v>0.586596747811027</v>
      </c>
      <c r="D5" s="1">
        <v>0.442</v>
      </c>
      <c r="E5" s="2">
        <v>0.56790399522957702</v>
      </c>
      <c r="F5" s="2">
        <v>0.56348496464775499</v>
      </c>
      <c r="G5" s="1">
        <v>0.47799999999999998</v>
      </c>
      <c r="H5" s="2">
        <v>0.59519073927913702</v>
      </c>
      <c r="I5" s="2">
        <v>0.56808208366219404</v>
      </c>
      <c r="J5" s="1">
        <v>0.45700000000000002</v>
      </c>
      <c r="K5" s="2">
        <v>0.60475643775743504</v>
      </c>
      <c r="L5" s="2">
        <v>0.60393063234538802</v>
      </c>
    </row>
    <row r="6" spans="1:12">
      <c r="A6" s="1">
        <v>0.45600000000000002</v>
      </c>
      <c r="B6" s="2">
        <v>0.59109071548095904</v>
      </c>
      <c r="C6" s="2">
        <v>0.58474722377161403</v>
      </c>
      <c r="D6" s="1">
        <v>0.442</v>
      </c>
      <c r="E6" s="2">
        <v>0.58681871821381204</v>
      </c>
      <c r="F6" s="2">
        <v>0.56925864427665895</v>
      </c>
      <c r="G6" s="1">
        <v>0.47799999999999998</v>
      </c>
      <c r="H6" s="2">
        <v>0.62110805612006503</v>
      </c>
      <c r="I6" s="2">
        <v>0.60441548844235304</v>
      </c>
      <c r="J6" s="1">
        <v>0.45700000000000002</v>
      </c>
      <c r="K6" s="2">
        <v>0.60739267738006697</v>
      </c>
      <c r="L6" s="2">
        <v>0.59237343852728497</v>
      </c>
    </row>
    <row r="7" spans="1:12">
      <c r="A7" s="1">
        <v>0.45600000000000002</v>
      </c>
      <c r="B7" s="2">
        <v>0.61635818120351604</v>
      </c>
      <c r="C7" s="2">
        <v>0.59452121365787702</v>
      </c>
      <c r="D7" s="1">
        <v>0.442</v>
      </c>
      <c r="E7" s="2">
        <v>0.59359153144016197</v>
      </c>
      <c r="F7" s="2">
        <v>0.58761198444895202</v>
      </c>
      <c r="G7" s="1">
        <v>0.47799999999999998</v>
      </c>
      <c r="H7" s="2">
        <v>0.62109300767145803</v>
      </c>
      <c r="I7" s="2">
        <v>0.590857262879947</v>
      </c>
      <c r="J7" s="1">
        <v>0.45700000000000002</v>
      </c>
      <c r="K7" s="2">
        <v>0.607433422068272</v>
      </c>
      <c r="L7" s="2">
        <v>0.60359536867763597</v>
      </c>
    </row>
    <row r="8" spans="1:12">
      <c r="A8" s="1">
        <v>0.45600000000000002</v>
      </c>
      <c r="B8" s="2">
        <v>0.59944430358350198</v>
      </c>
      <c r="C8" s="2">
        <v>0.574849983096687</v>
      </c>
      <c r="D8" s="1">
        <v>0.442</v>
      </c>
      <c r="E8" s="2">
        <v>0.57649405634261497</v>
      </c>
      <c r="F8" s="2">
        <v>0.57407181240840299</v>
      </c>
      <c r="G8" s="1">
        <v>0.47799999999999998</v>
      </c>
      <c r="H8" s="2">
        <v>0.628813470139437</v>
      </c>
      <c r="I8" s="2">
        <v>0.60992370428834497</v>
      </c>
      <c r="J8" s="1">
        <v>0.45700000000000002</v>
      </c>
      <c r="K8" s="2">
        <v>0.59637183340489497</v>
      </c>
      <c r="L8" s="2">
        <v>0.58836410476599399</v>
      </c>
    </row>
    <row r="9" spans="1:12">
      <c r="A9" s="1">
        <v>0.45600000000000002</v>
      </c>
      <c r="B9" s="2">
        <v>0.59450253485424598</v>
      </c>
      <c r="C9" s="2">
        <v>0.57553073510773101</v>
      </c>
      <c r="D9" s="1">
        <v>0.442</v>
      </c>
      <c r="E9" s="2">
        <v>0.60721135404679705</v>
      </c>
      <c r="F9" s="2">
        <v>0.58057427804263295</v>
      </c>
      <c r="G9" s="1">
        <v>0.47799999999999998</v>
      </c>
      <c r="H9" s="2">
        <v>0.57691133912128401</v>
      </c>
      <c r="I9" s="2">
        <v>0.56770323599052896</v>
      </c>
      <c r="J9" s="1">
        <v>0.45700000000000002</v>
      </c>
      <c r="K9" s="2">
        <v>0.61638217164533005</v>
      </c>
      <c r="L9" s="2">
        <v>0.596372688477952</v>
      </c>
    </row>
    <row r="10" spans="1:12">
      <c r="A10" s="1">
        <v>0.45600000000000002</v>
      </c>
      <c r="B10" s="2">
        <v>0.59519280352947901</v>
      </c>
      <c r="C10" s="2">
        <v>0.57284707500143195</v>
      </c>
      <c r="D10" s="1">
        <v>0.442</v>
      </c>
      <c r="E10" s="2">
        <v>0.59809687896070995</v>
      </c>
      <c r="F10" s="2">
        <v>0.572015605196451</v>
      </c>
      <c r="G10" s="1">
        <v>0.47799999999999998</v>
      </c>
      <c r="H10" s="2">
        <v>0.61780066583437399</v>
      </c>
      <c r="I10" s="2">
        <v>0.59418435289221805</v>
      </c>
      <c r="J10" s="1">
        <v>0.45700000000000002</v>
      </c>
      <c r="K10" s="2">
        <v>0.60151385070150098</v>
      </c>
      <c r="L10" s="2">
        <v>0.57801275851201395</v>
      </c>
    </row>
    <row r="11" spans="1:12">
      <c r="A11" s="1">
        <v>0.45600000000000002</v>
      </c>
      <c r="B11" s="2">
        <v>0.59038493794028901</v>
      </c>
      <c r="C11" s="2">
        <v>0.57902130157665199</v>
      </c>
      <c r="D11" s="1">
        <v>0.442</v>
      </c>
      <c r="E11" s="2">
        <v>0.57355962764173096</v>
      </c>
      <c r="F11" s="2">
        <v>0.57831893659845701</v>
      </c>
      <c r="G11" s="1">
        <v>0.47799999999999998</v>
      </c>
      <c r="H11" s="2">
        <v>0.60498125905102595</v>
      </c>
      <c r="I11" s="2">
        <v>0.59426910299003299</v>
      </c>
      <c r="J11" s="1">
        <v>0.45700000000000002</v>
      </c>
      <c r="K11" s="2">
        <v>0.573600817786864</v>
      </c>
      <c r="L11" s="2">
        <v>0.53748189794701395</v>
      </c>
    </row>
    <row r="12" spans="1:12">
      <c r="A12" s="1">
        <v>0.45600000000000002</v>
      </c>
      <c r="B12" s="2">
        <v>0.598044111527258</v>
      </c>
      <c r="C12" s="2">
        <v>0.55776113191843502</v>
      </c>
      <c r="D12" s="1">
        <v>0.442</v>
      </c>
      <c r="E12" s="2">
        <v>0.60189423835832701</v>
      </c>
      <c r="F12" s="2">
        <v>0.57554327808471495</v>
      </c>
      <c r="G12" s="1">
        <v>0.47799999999999998</v>
      </c>
      <c r="H12" s="2">
        <v>0.63965367965368003</v>
      </c>
      <c r="I12" s="2">
        <v>0.63865800865800904</v>
      </c>
      <c r="J12" s="1">
        <v>0.45700000000000002</v>
      </c>
      <c r="K12" s="2">
        <v>0.61140339756592299</v>
      </c>
      <c r="L12" s="2">
        <v>0.59175329614604499</v>
      </c>
    </row>
    <row r="13" spans="1:12">
      <c r="A13" s="1">
        <v>0.45600000000000002</v>
      </c>
      <c r="B13" s="2" t="s">
        <v>19</v>
      </c>
      <c r="C13" s="2" t="s">
        <v>21</v>
      </c>
      <c r="D13" s="1">
        <v>0.497</v>
      </c>
      <c r="E13" s="2" t="s">
        <v>19</v>
      </c>
      <c r="F13" s="2" t="s">
        <v>21</v>
      </c>
      <c r="G13" s="1">
        <v>0.48199999999999998</v>
      </c>
      <c r="H13" s="2" t="s">
        <v>19</v>
      </c>
      <c r="I13" s="2" t="s">
        <v>21</v>
      </c>
      <c r="J13" s="1">
        <v>0.48699999999999999</v>
      </c>
      <c r="K13" s="2" t="s">
        <v>19</v>
      </c>
      <c r="L13" s="2" t="s">
        <v>21</v>
      </c>
    </row>
    <row r="14" spans="1:12">
      <c r="A14" s="1">
        <v>0.45600000000000002</v>
      </c>
      <c r="B14" s="2">
        <v>0.59110489386268805</v>
      </c>
      <c r="C14" s="2">
        <v>0.57246425082156505</v>
      </c>
      <c r="D14" s="1">
        <v>0.497</v>
      </c>
      <c r="E14" s="2">
        <v>0.59611581562801097</v>
      </c>
      <c r="F14" s="2">
        <v>0.56290248973175805</v>
      </c>
      <c r="G14" s="1">
        <v>0.48199999999999998</v>
      </c>
      <c r="H14" s="2">
        <v>0.62825757575757601</v>
      </c>
      <c r="I14" s="2">
        <v>0.596017316017316</v>
      </c>
      <c r="J14" s="1">
        <v>0.48699999999999999</v>
      </c>
      <c r="K14" s="2">
        <v>0.59262644728823899</v>
      </c>
      <c r="L14" s="2">
        <v>0.541635930166672</v>
      </c>
    </row>
    <row r="15" spans="1:12">
      <c r="A15" s="1">
        <v>0.45600000000000002</v>
      </c>
      <c r="B15" s="2">
        <v>0.58637812118037402</v>
      </c>
      <c r="C15" s="2">
        <v>0.54930591932949202</v>
      </c>
      <c r="D15" s="1">
        <v>0.497</v>
      </c>
      <c r="E15" s="2">
        <v>0.57451656870261503</v>
      </c>
      <c r="F15" s="2">
        <v>0.56368728171053795</v>
      </c>
      <c r="G15" s="1">
        <v>0.48199999999999998</v>
      </c>
      <c r="H15" s="2">
        <v>0.634622467771639</v>
      </c>
      <c r="I15" s="2">
        <v>0.59325440673507002</v>
      </c>
      <c r="J15" s="1">
        <v>0.48699999999999999</v>
      </c>
      <c r="K15" s="2">
        <v>0.61039401819188199</v>
      </c>
      <c r="L15" s="2">
        <v>0.60218051943983197</v>
      </c>
    </row>
    <row r="16" spans="1:12">
      <c r="A16" s="1">
        <v>0.45600000000000002</v>
      </c>
      <c r="B16" s="2">
        <v>0.59189946224488699</v>
      </c>
      <c r="C16" s="2">
        <v>0.586596747811027</v>
      </c>
      <c r="D16" s="1">
        <v>0.497</v>
      </c>
      <c r="E16" s="2">
        <v>0.62323571670047295</v>
      </c>
      <c r="F16" s="2">
        <v>0.58898537863421196</v>
      </c>
      <c r="G16" s="1">
        <v>0.48199999999999998</v>
      </c>
      <c r="H16" s="2">
        <v>0.62128737081191499</v>
      </c>
      <c r="I16" s="2">
        <v>0.60631187715313495</v>
      </c>
      <c r="J16" s="1">
        <v>0.48699999999999999</v>
      </c>
      <c r="K16" s="2">
        <v>0.62957445909398302</v>
      </c>
      <c r="L16" s="2">
        <v>0.58187542258282599</v>
      </c>
    </row>
    <row r="17" spans="1:13">
      <c r="A17" s="1">
        <v>0.45600000000000002</v>
      </c>
      <c r="B17" s="2">
        <v>0.60046708573424101</v>
      </c>
      <c r="C17" s="2">
        <v>0.59292605203422399</v>
      </c>
      <c r="D17" s="1">
        <v>0.497</v>
      </c>
      <c r="E17" s="2">
        <v>0.59312015802956897</v>
      </c>
      <c r="F17" s="2">
        <v>0.58219389487329898</v>
      </c>
      <c r="G17" s="1">
        <v>0.48199999999999998</v>
      </c>
      <c r="H17" s="2">
        <v>0.57235533453887899</v>
      </c>
      <c r="I17" s="2">
        <v>0.56635397830018097</v>
      </c>
      <c r="J17" s="1">
        <v>0.48699999999999999</v>
      </c>
      <c r="K17" s="2">
        <v>0.61648397840074998</v>
      </c>
      <c r="L17" s="2">
        <v>0.60647115249889505</v>
      </c>
    </row>
    <row r="18" spans="1:13">
      <c r="A18" s="1">
        <v>0.45600000000000002</v>
      </c>
      <c r="B18" s="2">
        <v>0.59109071548095904</v>
      </c>
      <c r="C18" s="2">
        <v>0.58474722377161403</v>
      </c>
      <c r="D18" s="1">
        <v>0.497</v>
      </c>
      <c r="E18" s="2">
        <v>0.59786984233478702</v>
      </c>
      <c r="F18" s="2">
        <v>0.59160097282791002</v>
      </c>
      <c r="G18" s="1">
        <v>0.48199999999999998</v>
      </c>
      <c r="H18" s="2">
        <v>0.60411236752700204</v>
      </c>
      <c r="I18" s="2">
        <v>0.58981796054966795</v>
      </c>
      <c r="J18" s="1">
        <v>0.48699999999999999</v>
      </c>
      <c r="K18" s="2">
        <v>0.63170853269537497</v>
      </c>
      <c r="L18" s="2">
        <v>0.60728668261563001</v>
      </c>
    </row>
    <row r="19" spans="1:13">
      <c r="A19" s="1">
        <v>0.45600000000000002</v>
      </c>
      <c r="B19" s="2">
        <v>0.59944430358350198</v>
      </c>
      <c r="C19" s="2">
        <v>0.574849983096687</v>
      </c>
      <c r="D19" s="1">
        <v>0.497</v>
      </c>
      <c r="E19" s="2">
        <v>0.61014357053682899</v>
      </c>
      <c r="F19" s="2">
        <v>0.59424677486475197</v>
      </c>
      <c r="G19" s="1">
        <v>0.48199999999999998</v>
      </c>
      <c r="H19" s="2">
        <v>0.61148118916074701</v>
      </c>
      <c r="I19" s="2">
        <v>0.55738489871086605</v>
      </c>
      <c r="J19" s="1">
        <v>0.48699999999999999</v>
      </c>
      <c r="K19" s="2">
        <v>0.60731712618320499</v>
      </c>
      <c r="L19" s="2">
        <v>0.5818218372692</v>
      </c>
    </row>
    <row r="20" spans="1:13">
      <c r="A20" s="1">
        <v>0.45600000000000002</v>
      </c>
      <c r="B20" s="2">
        <v>0.61635818120351604</v>
      </c>
      <c r="C20" s="2">
        <v>0.59452121365787702</v>
      </c>
      <c r="D20" s="1">
        <v>0.497</v>
      </c>
      <c r="E20" s="2">
        <v>0.65768389631119095</v>
      </c>
      <c r="F20" s="2">
        <v>0.64839709372829901</v>
      </c>
      <c r="G20" s="1">
        <v>0.48199999999999998</v>
      </c>
      <c r="H20" s="2">
        <v>0.629069264069264</v>
      </c>
      <c r="I20" s="2">
        <v>0.58591991341991301</v>
      </c>
      <c r="J20" s="1">
        <v>0.48699999999999999</v>
      </c>
      <c r="K20" s="2">
        <v>0.65822545873610405</v>
      </c>
      <c r="L20" s="2">
        <v>0.65443039232244204</v>
      </c>
    </row>
    <row r="21" spans="1:13">
      <c r="A21" s="1">
        <v>0.45600000000000002</v>
      </c>
      <c r="B21" s="2">
        <v>0.59519280352947901</v>
      </c>
      <c r="C21" s="2">
        <v>0.57284707500143195</v>
      </c>
      <c r="D21" s="1">
        <v>0.497</v>
      </c>
      <c r="E21" s="2">
        <v>0.61757887151853097</v>
      </c>
      <c r="F21" s="2">
        <v>0.58301742953517799</v>
      </c>
      <c r="G21" s="1">
        <v>0.48199999999999998</v>
      </c>
      <c r="H21" s="2">
        <v>0.61195887445887498</v>
      </c>
      <c r="I21" s="2">
        <v>0.58244588744588699</v>
      </c>
      <c r="J21" s="1">
        <v>0.48699999999999999</v>
      </c>
      <c r="K21" s="2">
        <v>0.62781236582224098</v>
      </c>
      <c r="L21" s="2">
        <v>0.59871189351653098</v>
      </c>
    </row>
    <row r="22" spans="1:13">
      <c r="A22" s="1">
        <v>0.45600000000000002</v>
      </c>
      <c r="B22" s="2">
        <v>0.60444031391986797</v>
      </c>
      <c r="C22" s="2">
        <v>0.57755059892606397</v>
      </c>
      <c r="D22" s="1">
        <v>0.497</v>
      </c>
      <c r="E22" s="2">
        <v>0.59460152973106295</v>
      </c>
      <c r="F22" s="2">
        <v>0.57387614113002705</v>
      </c>
      <c r="G22" s="1">
        <v>0.48199999999999998</v>
      </c>
      <c r="H22" s="2">
        <v>0.609610215053763</v>
      </c>
      <c r="I22" s="2">
        <v>0.58325492831541204</v>
      </c>
      <c r="J22" s="1">
        <v>0.48699999999999999</v>
      </c>
      <c r="K22" s="2">
        <v>0.62957445909398302</v>
      </c>
      <c r="L22" s="2">
        <v>0.58187542258282599</v>
      </c>
    </row>
    <row r="23" spans="1:13">
      <c r="A23" s="1">
        <v>0.45600000000000002</v>
      </c>
      <c r="B23" s="2">
        <v>0.59038493794028901</v>
      </c>
      <c r="C23" s="2">
        <v>0.57902130157665199</v>
      </c>
      <c r="D23" s="1">
        <v>0.497</v>
      </c>
      <c r="E23" s="2">
        <v>0.59337260986246199</v>
      </c>
      <c r="F23" s="2">
        <v>0.58953581013082901</v>
      </c>
      <c r="G23" s="1">
        <v>0.48199999999999998</v>
      </c>
      <c r="H23" s="2">
        <v>0.61195887445887498</v>
      </c>
      <c r="I23" s="2">
        <v>0.58244588744588699</v>
      </c>
      <c r="J23" s="1">
        <v>0.48699999999999999</v>
      </c>
      <c r="K23" s="2">
        <v>0.60055724417426604</v>
      </c>
      <c r="L23" s="2">
        <v>0.58372478585244603</v>
      </c>
    </row>
    <row r="24" spans="1:13">
      <c r="A24" s="1">
        <v>0.47399999999999998</v>
      </c>
      <c r="B24" s="2" t="s">
        <v>19</v>
      </c>
      <c r="C24" s="2" t="s">
        <v>21</v>
      </c>
      <c r="D24" s="1">
        <v>0.54600000000000004</v>
      </c>
      <c r="E24" s="2" t="s">
        <v>19</v>
      </c>
      <c r="F24" s="2" t="s">
        <v>21</v>
      </c>
      <c r="G24" s="1">
        <v>0.55400000000000005</v>
      </c>
      <c r="H24" s="2" t="s">
        <v>19</v>
      </c>
      <c r="I24" s="2" t="s">
        <v>21</v>
      </c>
      <c r="J24" s="1">
        <v>0.52700000000000002</v>
      </c>
      <c r="K24" s="2" t="s">
        <v>19</v>
      </c>
      <c r="L24" s="2" t="s">
        <v>21</v>
      </c>
    </row>
    <row r="25" spans="1:13">
      <c r="A25" s="1">
        <v>0.47399999999999998</v>
      </c>
      <c r="B25" s="2">
        <v>0.611421973532285</v>
      </c>
      <c r="C25" s="2">
        <v>0.597666311395328</v>
      </c>
      <c r="D25" s="1">
        <v>0.54600000000000004</v>
      </c>
      <c r="E25" s="2">
        <v>0.64281699103781098</v>
      </c>
      <c r="F25" s="2">
        <v>0.60772127061568704</v>
      </c>
      <c r="G25" s="1">
        <v>0.55400000000000005</v>
      </c>
      <c r="H25" s="2">
        <v>0.60686612256430905</v>
      </c>
      <c r="I25" s="2">
        <v>0.59743308301726905</v>
      </c>
      <c r="J25" s="1">
        <v>0.52700000000000002</v>
      </c>
      <c r="K25" s="2">
        <v>0.59811815324206097</v>
      </c>
      <c r="L25" s="2">
        <v>0.56550957110185196</v>
      </c>
    </row>
    <row r="26" spans="1:13">
      <c r="A26" s="1">
        <v>0.47399999999999998</v>
      </c>
      <c r="B26" s="2">
        <v>0.58572332809498895</v>
      </c>
      <c r="C26" s="2">
        <v>0.56944080670508102</v>
      </c>
      <c r="D26" s="1">
        <v>0.54600000000000004</v>
      </c>
      <c r="E26" s="2">
        <v>0.58335462986625797</v>
      </c>
      <c r="F26" s="2">
        <v>0.560098815912769</v>
      </c>
      <c r="G26" s="1">
        <v>0.55400000000000005</v>
      </c>
      <c r="H26" s="2">
        <v>0.59547487503288599</v>
      </c>
      <c r="I26" s="2">
        <v>0.57722178374112099</v>
      </c>
      <c r="J26" s="1">
        <v>0.52700000000000002</v>
      </c>
      <c r="K26" s="2">
        <v>0.62683453539080902</v>
      </c>
      <c r="L26" s="2">
        <v>0.60547006038242202</v>
      </c>
    </row>
    <row r="27" spans="1:13">
      <c r="A27" s="1">
        <v>0.47399999999999998</v>
      </c>
      <c r="B27" s="2">
        <v>0.60035289155015104</v>
      </c>
      <c r="C27" s="2">
        <v>0.57024393757008995</v>
      </c>
      <c r="D27" s="1">
        <v>0.54600000000000004</v>
      </c>
      <c r="E27" s="2">
        <v>0.60072195246613902</v>
      </c>
      <c r="F27" s="2">
        <v>0.58447269784479094</v>
      </c>
      <c r="G27" s="1">
        <v>0.55400000000000005</v>
      </c>
      <c r="H27" s="2">
        <v>0.61511952128826097</v>
      </c>
      <c r="I27" s="2">
        <v>0.58584228829224005</v>
      </c>
      <c r="J27" s="1">
        <v>0.52700000000000002</v>
      </c>
      <c r="K27" s="2">
        <v>0.61083291075050705</v>
      </c>
      <c r="L27" s="2">
        <v>0.60945951656524699</v>
      </c>
    </row>
    <row r="28" spans="1:13">
      <c r="A28" s="1">
        <v>0.47399999999999998</v>
      </c>
      <c r="B28" s="2">
        <v>0.59951763576043304</v>
      </c>
      <c r="C28" s="2">
        <v>0.57270385891391695</v>
      </c>
      <c r="D28" s="1">
        <v>0.54600000000000004</v>
      </c>
      <c r="E28" s="2">
        <v>0.63330618127134297</v>
      </c>
      <c r="F28" s="2">
        <v>0.60505759370072199</v>
      </c>
      <c r="G28" s="1">
        <v>0.55400000000000005</v>
      </c>
      <c r="H28" s="2">
        <v>0.60310836164494697</v>
      </c>
      <c r="I28" s="2">
        <v>0.56174129100958403</v>
      </c>
      <c r="J28" s="1">
        <v>0.52700000000000002</v>
      </c>
      <c r="K28" s="2">
        <v>0.61475138180612998</v>
      </c>
      <c r="L28" s="2">
        <v>0.58988956241915003</v>
      </c>
    </row>
    <row r="29" spans="1:13">
      <c r="A29" s="1">
        <v>0.47399999999999998</v>
      </c>
      <c r="B29" s="2">
        <v>0.60533945527640398</v>
      </c>
      <c r="C29" s="2">
        <v>0.56346665804421203</v>
      </c>
      <c r="D29" s="1">
        <v>0.54600000000000004</v>
      </c>
      <c r="E29" s="2">
        <v>0.60462094320486803</v>
      </c>
      <c r="F29" s="2">
        <v>0.57128972278566603</v>
      </c>
      <c r="G29" s="1">
        <v>0.55400000000000005</v>
      </c>
      <c r="H29" s="2">
        <v>0.62493651599796896</v>
      </c>
      <c r="I29" s="2">
        <v>0.60081777759351596</v>
      </c>
      <c r="J29" s="1">
        <v>0.52700000000000002</v>
      </c>
      <c r="K29" s="2">
        <v>0.60338915470494403</v>
      </c>
      <c r="L29" s="2">
        <v>0.59992025518341296</v>
      </c>
      <c r="M29" s="1"/>
    </row>
    <row r="30" spans="1:13">
      <c r="A30" s="1">
        <v>0.47399999999999998</v>
      </c>
      <c r="B30" s="2">
        <v>0.60255028735632199</v>
      </c>
      <c r="C30" s="2">
        <v>0.56266903313049399</v>
      </c>
      <c r="D30" s="1">
        <v>0.54600000000000004</v>
      </c>
      <c r="E30" s="2">
        <v>0.58856637536412804</v>
      </c>
      <c r="F30" s="2">
        <v>0.58017062005826103</v>
      </c>
      <c r="G30" s="1">
        <v>0.55400000000000005</v>
      </c>
      <c r="H30" s="2">
        <v>0.61186003683241197</v>
      </c>
      <c r="I30" s="2">
        <v>0.59896869244935502</v>
      </c>
      <c r="J30" s="1">
        <v>0.52700000000000002</v>
      </c>
      <c r="K30" s="2">
        <v>0.59498244889531304</v>
      </c>
      <c r="L30" s="2">
        <v>0.58763054652944602</v>
      </c>
      <c r="M30" s="1"/>
    </row>
    <row r="31" spans="1:13">
      <c r="A31" s="1">
        <v>0.47399999999999998</v>
      </c>
      <c r="B31" s="2">
        <v>0.58649201348587898</v>
      </c>
      <c r="C31" s="2">
        <v>0.57550986569391505</v>
      </c>
      <c r="D31" s="1">
        <v>0.54600000000000004</v>
      </c>
      <c r="E31" s="2">
        <v>0.59607591131932702</v>
      </c>
      <c r="F31" s="2">
        <v>0.57184316082959297</v>
      </c>
      <c r="G31" s="1">
        <v>0.55400000000000005</v>
      </c>
      <c r="H31" s="2">
        <v>0.60973428045251299</v>
      </c>
      <c r="I31" s="2">
        <v>0.61452775585372299</v>
      </c>
      <c r="J31" s="1">
        <v>0.52700000000000002</v>
      </c>
      <c r="K31" s="2">
        <v>0.59375313625567305</v>
      </c>
      <c r="L31" s="2">
        <v>0.59222543127000205</v>
      </c>
      <c r="M31" s="1"/>
    </row>
    <row r="32" spans="1:13">
      <c r="A32" s="1">
        <v>0.47399999999999998</v>
      </c>
      <c r="B32" s="2">
        <v>0.58931415802440801</v>
      </c>
      <c r="C32" s="2">
        <v>0.63128974961324702</v>
      </c>
      <c r="D32" s="1">
        <v>0.54600000000000004</v>
      </c>
      <c r="E32" s="2">
        <v>0.59541349809885902</v>
      </c>
      <c r="F32" s="2">
        <v>0.55895516476552598</v>
      </c>
      <c r="G32" s="1">
        <v>0.55400000000000005</v>
      </c>
      <c r="H32" s="2">
        <v>0.61032064949975395</v>
      </c>
      <c r="I32" s="2">
        <v>0.58300188617352799</v>
      </c>
      <c r="J32" s="1">
        <v>0.52700000000000002</v>
      </c>
      <c r="K32" s="2">
        <v>0.581252600915522</v>
      </c>
      <c r="L32" s="2">
        <v>0.56714523512276305</v>
      </c>
      <c r="M32" s="1"/>
    </row>
    <row r="33" spans="1:26">
      <c r="A33" s="1">
        <v>0.47399999999999998</v>
      </c>
      <c r="B33" s="2">
        <v>0.59515393214296497</v>
      </c>
      <c r="C33" s="2">
        <v>0.59451443648851399</v>
      </c>
      <c r="D33" s="1">
        <v>0.54600000000000004</v>
      </c>
      <c r="E33" s="2">
        <v>0.580809277078707</v>
      </c>
      <c r="F33" s="2">
        <v>0.56938070565013599</v>
      </c>
      <c r="G33" s="1">
        <v>0.55400000000000005</v>
      </c>
      <c r="H33" s="2">
        <v>0.64767316017316001</v>
      </c>
      <c r="I33" s="2">
        <v>0.62386363636363595</v>
      </c>
      <c r="J33" s="1">
        <v>0.52700000000000002</v>
      </c>
      <c r="K33" s="2">
        <v>0.61071670047329296</v>
      </c>
      <c r="L33" s="2">
        <v>0.59243999323867502</v>
      </c>
      <c r="M33" s="1"/>
    </row>
    <row r="34" spans="1:26">
      <c r="A34" s="1">
        <v>0.47399999999999998</v>
      </c>
      <c r="B34" s="2">
        <v>0.58761741026501202</v>
      </c>
      <c r="C34" s="2">
        <v>0.60196871855082201</v>
      </c>
      <c r="D34" s="1">
        <v>0.54600000000000004</v>
      </c>
      <c r="E34" s="2">
        <v>0.62133166554411601</v>
      </c>
      <c r="F34" s="2">
        <v>0.58477928520264699</v>
      </c>
      <c r="G34" s="1">
        <v>0.55400000000000005</v>
      </c>
      <c r="H34" s="2">
        <v>0.64767316017316001</v>
      </c>
      <c r="I34" s="2">
        <v>0.62386363636363595</v>
      </c>
      <c r="J34" s="1">
        <v>0.52700000000000002</v>
      </c>
      <c r="K34" s="2">
        <v>0.60675140462374499</v>
      </c>
      <c r="L34" s="2">
        <v>0.60881228700377599</v>
      </c>
      <c r="M34" s="1"/>
      <c r="Z34" s="1"/>
    </row>
    <row r="35" spans="1:26">
      <c r="A35" s="1">
        <v>0.58099999999999996</v>
      </c>
      <c r="B35" s="2" t="s">
        <v>19</v>
      </c>
      <c r="C35" s="2" t="s">
        <v>21</v>
      </c>
      <c r="D35" s="1">
        <v>0.58599999999999997</v>
      </c>
      <c r="E35" s="2" t="s">
        <v>19</v>
      </c>
      <c r="F35" s="2" t="s">
        <v>21</v>
      </c>
      <c r="G35" s="1">
        <v>0.59399999999999997</v>
      </c>
      <c r="H35" s="2" t="s">
        <v>19</v>
      </c>
      <c r="I35" s="2" t="s">
        <v>21</v>
      </c>
      <c r="J35" s="1">
        <v>0.55000000000000004</v>
      </c>
      <c r="K35" s="2" t="s">
        <v>19</v>
      </c>
      <c r="L35" s="2" t="s">
        <v>21</v>
      </c>
      <c r="M35" s="1"/>
      <c r="Z35" s="1"/>
    </row>
    <row r="36" spans="1:26">
      <c r="A36" s="1">
        <v>0.58099999999999996</v>
      </c>
      <c r="B36" s="2">
        <v>0.58184461763794004</v>
      </c>
      <c r="C36" s="2">
        <v>0.55370067459935601</v>
      </c>
      <c r="D36" s="1">
        <v>0.58599999999999997</v>
      </c>
      <c r="E36" s="2">
        <v>0.61327011814816701</v>
      </c>
      <c r="F36" s="2">
        <v>0.586958065006846</v>
      </c>
      <c r="G36" s="1">
        <v>0.59399999999999997</v>
      </c>
      <c r="H36" s="2">
        <v>0.61281681756947304</v>
      </c>
      <c r="I36" s="2">
        <v>0.61949518050899699</v>
      </c>
      <c r="J36" s="1">
        <v>0.55000000000000004</v>
      </c>
      <c r="K36" s="2">
        <v>0.60813455596729504</v>
      </c>
      <c r="L36" s="2">
        <v>0.59239297813366198</v>
      </c>
      <c r="M36" s="1"/>
      <c r="Z36" s="1"/>
    </row>
    <row r="37" spans="1:26">
      <c r="A37" s="1">
        <v>0.58099999999999996</v>
      </c>
      <c r="B37" s="2">
        <v>0.61293544952081502</v>
      </c>
      <c r="C37" s="2">
        <v>0.55805486537193905</v>
      </c>
      <c r="D37" s="1">
        <v>0.58599999999999997</v>
      </c>
      <c r="E37" s="2">
        <v>0.56929891813612699</v>
      </c>
      <c r="F37" s="2">
        <v>0.56854289121731005</v>
      </c>
      <c r="G37" s="1">
        <v>0.59399999999999997</v>
      </c>
      <c r="H37" s="2">
        <v>0.62446069747981403</v>
      </c>
      <c r="I37" s="2">
        <v>0.60232348370409805</v>
      </c>
      <c r="J37" s="1">
        <v>0.55000000000000004</v>
      </c>
      <c r="K37" s="2">
        <v>0.61137202281113701</v>
      </c>
      <c r="L37" s="2">
        <v>0.578905987923516</v>
      </c>
      <c r="M37" s="1"/>
      <c r="Z37" s="1"/>
    </row>
    <row r="38" spans="1:26">
      <c r="A38" s="1">
        <v>0.58099999999999996</v>
      </c>
      <c r="B38" s="2">
        <v>0.62224249630966</v>
      </c>
      <c r="C38" s="2">
        <v>0.57735361653272099</v>
      </c>
      <c r="D38" s="1">
        <v>0.58599999999999997</v>
      </c>
      <c r="E38" s="2">
        <v>0.58857228043274601</v>
      </c>
      <c r="F38" s="2">
        <v>0.58367407786012404</v>
      </c>
      <c r="G38" s="1">
        <v>0.59399999999999997</v>
      </c>
      <c r="H38" s="2">
        <v>0.61320419857005204</v>
      </c>
      <c r="I38" s="2">
        <v>0.59919882358906795</v>
      </c>
      <c r="J38" s="1">
        <v>0.55000000000000004</v>
      </c>
      <c r="K38" s="2">
        <v>0.60600018127435895</v>
      </c>
      <c r="L38" s="2">
        <v>0.59217801142028503</v>
      </c>
      <c r="M38" s="1"/>
      <c r="Z38" s="1"/>
    </row>
    <row r="39" spans="1:26">
      <c r="A39" s="1">
        <v>0.58099999999999996</v>
      </c>
      <c r="B39" s="2">
        <v>0.58934651650078596</v>
      </c>
      <c r="C39" s="2">
        <v>0.57849877771957403</v>
      </c>
      <c r="D39" s="1">
        <v>0.58599999999999997</v>
      </c>
      <c r="E39" s="2">
        <v>0.61763108702235903</v>
      </c>
      <c r="F39" s="2">
        <v>0.58404607496057703</v>
      </c>
      <c r="G39" s="1">
        <v>0.59399999999999997</v>
      </c>
      <c r="H39" s="2">
        <v>0.57097378277153599</v>
      </c>
      <c r="I39" s="2">
        <v>0.56924677486475195</v>
      </c>
      <c r="J39" s="1">
        <v>0.55000000000000004</v>
      </c>
      <c r="K39" s="2">
        <v>0.59606086239126099</v>
      </c>
      <c r="L39" s="2">
        <v>0.57253777791701899</v>
      </c>
      <c r="M39" s="1"/>
      <c r="Z39" s="1"/>
    </row>
    <row r="40" spans="1:26">
      <c r="A40" s="1">
        <v>0.58099999999999996</v>
      </c>
      <c r="B40" s="2">
        <v>0.60793924271229405</v>
      </c>
      <c r="C40" s="2">
        <v>0.56503485424588096</v>
      </c>
      <c r="D40" s="1">
        <v>0.58599999999999997</v>
      </c>
      <c r="E40" s="2">
        <v>0.65630800233335096</v>
      </c>
      <c r="F40" s="2">
        <v>0.64933446465503497</v>
      </c>
      <c r="G40" s="1">
        <v>0.59399999999999997</v>
      </c>
      <c r="H40" s="2">
        <v>0.61999531476275704</v>
      </c>
      <c r="I40" s="2">
        <v>0.61250958343981599</v>
      </c>
      <c r="J40" s="1">
        <v>0.55000000000000004</v>
      </c>
      <c r="K40" s="2">
        <v>0.59818711967545601</v>
      </c>
      <c r="L40" s="2">
        <v>0.58129437119675498</v>
      </c>
      <c r="M40" s="1"/>
      <c r="Z40" s="1"/>
    </row>
    <row r="41" spans="1:26">
      <c r="A41" s="1">
        <v>0.58099999999999996</v>
      </c>
      <c r="B41" s="2">
        <v>0.61857339876198703</v>
      </c>
      <c r="C41" s="2">
        <v>0.60340293146027801</v>
      </c>
      <c r="D41" s="1">
        <v>0.58599999999999997</v>
      </c>
      <c r="E41" s="2">
        <v>0.58077473476437202</v>
      </c>
      <c r="F41" s="2">
        <v>0.57517394522575904</v>
      </c>
      <c r="G41" s="1">
        <v>0.59399999999999997</v>
      </c>
      <c r="H41" s="2">
        <v>0.60633604737231706</v>
      </c>
      <c r="I41" s="2">
        <v>0.56667653589933398</v>
      </c>
      <c r="J41" s="1">
        <v>0.55000000000000004</v>
      </c>
      <c r="K41" s="2">
        <v>0.64770733652312595</v>
      </c>
      <c r="L41" s="2">
        <v>0.597816985645933</v>
      </c>
      <c r="Z41" s="1"/>
    </row>
    <row r="42" spans="1:26">
      <c r="A42" s="1">
        <v>0.58099999999999996</v>
      </c>
      <c r="B42" s="2">
        <v>0.62196406443618302</v>
      </c>
      <c r="C42" s="2">
        <v>0.61730689797604299</v>
      </c>
      <c r="D42" s="1">
        <v>0.58599999999999997</v>
      </c>
      <c r="E42" s="2">
        <v>0.61346846702374502</v>
      </c>
      <c r="F42" s="2">
        <v>0.58459219346354896</v>
      </c>
      <c r="G42" s="1">
        <v>0.59399999999999997</v>
      </c>
      <c r="H42" s="2">
        <v>0.60889911775987704</v>
      </c>
      <c r="I42" s="2">
        <v>0.57615211792427001</v>
      </c>
      <c r="J42" s="1">
        <v>0.55000000000000004</v>
      </c>
      <c r="K42" s="2">
        <v>0.607608416873892</v>
      </c>
      <c r="L42" s="2">
        <v>0.60540049288000297</v>
      </c>
    </row>
    <row r="43" spans="1:26">
      <c r="A43" s="1">
        <v>0.58099999999999996</v>
      </c>
      <c r="B43" s="2">
        <v>0.59753051051395201</v>
      </c>
      <c r="C43" s="2">
        <v>0.57261215836818902</v>
      </c>
      <c r="D43" s="1">
        <v>0.58599999999999997</v>
      </c>
      <c r="E43" s="2">
        <v>0.61373773905419504</v>
      </c>
      <c r="F43" s="2">
        <v>0.58827333004548199</v>
      </c>
      <c r="G43" s="1">
        <v>0.59399999999999997</v>
      </c>
      <c r="H43" s="2">
        <v>0.61999531476275704</v>
      </c>
      <c r="I43" s="2">
        <v>0.61250958343981599</v>
      </c>
      <c r="J43" s="1">
        <v>0.55000000000000004</v>
      </c>
      <c r="K43" s="2">
        <v>0.58075354229283005</v>
      </c>
      <c r="L43" s="2">
        <v>0.58034564190639804</v>
      </c>
    </row>
    <row r="44" spans="1:26">
      <c r="A44" s="1">
        <v>0.58099999999999996</v>
      </c>
      <c r="B44" s="2">
        <v>0.57466992960512397</v>
      </c>
      <c r="C44" s="2">
        <v>0.57451886763950599</v>
      </c>
      <c r="D44" s="1">
        <v>0.58599999999999997</v>
      </c>
      <c r="E44" s="2">
        <v>0.60590861857876299</v>
      </c>
      <c r="F44" s="2">
        <v>0.59032686194018302</v>
      </c>
      <c r="G44" s="1">
        <v>0.59399999999999997</v>
      </c>
      <c r="H44" s="2">
        <v>0.60633604737231706</v>
      </c>
      <c r="I44" s="2">
        <v>0.56667653589933398</v>
      </c>
      <c r="J44" s="1">
        <v>0.55000000000000004</v>
      </c>
      <c r="K44" s="2">
        <v>0.59697664561983099</v>
      </c>
      <c r="L44" s="2">
        <v>0.54635013095406304</v>
      </c>
    </row>
    <row r="45" spans="1:26">
      <c r="A45" s="1">
        <v>0.58099999999999996</v>
      </c>
      <c r="B45" s="2">
        <v>0.59443257164776098</v>
      </c>
      <c r="C45" s="2">
        <v>0.58443750342484502</v>
      </c>
      <c r="D45" s="1">
        <v>0.58599999999999997</v>
      </c>
      <c r="E45" s="2">
        <v>0.61071159007044595</v>
      </c>
      <c r="F45" s="2">
        <v>0.586988426702449</v>
      </c>
      <c r="G45" s="1">
        <v>0.59399999999999997</v>
      </c>
      <c r="H45" s="2">
        <v>0.60889911775987704</v>
      </c>
      <c r="I45" s="2">
        <v>0.57615211792427001</v>
      </c>
      <c r="J45" s="1">
        <v>0.55000000000000004</v>
      </c>
      <c r="K45" s="2">
        <v>0.60813455596729504</v>
      </c>
      <c r="L45" s="2">
        <v>0.59239297813366198</v>
      </c>
      <c r="M45" s="1"/>
    </row>
    <row r="46" spans="1:26">
      <c r="A46" s="1">
        <v>0.57399999999999995</v>
      </c>
      <c r="B46" s="2" t="s">
        <v>19</v>
      </c>
      <c r="C46" s="2" t="s">
        <v>21</v>
      </c>
      <c r="D46" s="1">
        <v>0.63800000000000001</v>
      </c>
      <c r="E46" s="2" t="s">
        <v>19</v>
      </c>
      <c r="F46" s="2" t="s">
        <v>21</v>
      </c>
      <c r="G46" s="1">
        <v>0.61199999999999999</v>
      </c>
      <c r="H46" s="2" t="s">
        <v>19</v>
      </c>
      <c r="I46" s="2" t="s">
        <v>21</v>
      </c>
      <c r="J46" s="1">
        <v>0.627</v>
      </c>
      <c r="K46" s="2" t="s">
        <v>19</v>
      </c>
      <c r="L46" s="2" t="s">
        <v>21</v>
      </c>
      <c r="M46" s="1"/>
    </row>
    <row r="47" spans="1:26">
      <c r="A47" s="1">
        <v>0.57399999999999995</v>
      </c>
      <c r="B47" s="2">
        <v>0.58184461763794004</v>
      </c>
      <c r="C47" s="2">
        <v>0.55370067459935601</v>
      </c>
      <c r="D47" s="1">
        <v>0.63800000000000001</v>
      </c>
      <c r="E47" s="2">
        <v>0.62164697530551205</v>
      </c>
      <c r="F47" s="2">
        <v>0.59522336595507297</v>
      </c>
      <c r="G47" s="1">
        <v>0.61199999999999999</v>
      </c>
      <c r="H47" s="2">
        <v>0.62369852856710195</v>
      </c>
      <c r="I47" s="2">
        <v>0.61157931012876299</v>
      </c>
      <c r="J47" s="1">
        <v>0.627</v>
      </c>
      <c r="K47" s="2">
        <v>0.59824814979840701</v>
      </c>
      <c r="L47" s="2">
        <v>0.59734070878207302</v>
      </c>
      <c r="M47" s="1"/>
    </row>
    <row r="48" spans="1:26">
      <c r="A48" s="1">
        <v>0.57399999999999995</v>
      </c>
      <c r="B48" s="2">
        <v>0.61293544952081502</v>
      </c>
      <c r="C48" s="2">
        <v>0.55805486537193905</v>
      </c>
      <c r="D48" s="1">
        <v>0.63800000000000001</v>
      </c>
      <c r="E48" s="2">
        <v>0.59163898117386504</v>
      </c>
      <c r="F48" s="2">
        <v>0.56762714030155903</v>
      </c>
      <c r="G48" s="1">
        <v>0.61199999999999999</v>
      </c>
      <c r="H48" s="2">
        <v>0.63644338118022303</v>
      </c>
      <c r="I48" s="2">
        <v>0.60539274322169101</v>
      </c>
      <c r="J48" s="1">
        <v>0.627</v>
      </c>
      <c r="K48" s="2">
        <v>0.59905442804428</v>
      </c>
      <c r="L48" s="2">
        <v>0.59215657497484098</v>
      </c>
      <c r="M48" s="1"/>
    </row>
    <row r="49" spans="1:13">
      <c r="A49" s="1">
        <v>0.57399999999999995</v>
      </c>
      <c r="B49" s="2">
        <v>0.62224249630966</v>
      </c>
      <c r="C49" s="2">
        <v>0.57735361653272099</v>
      </c>
      <c r="D49" s="1">
        <v>0.63800000000000001</v>
      </c>
      <c r="E49" s="2">
        <v>0.62332552893507398</v>
      </c>
      <c r="F49" s="2">
        <v>0.586233255289351</v>
      </c>
      <c r="G49" s="1">
        <v>0.61199999999999999</v>
      </c>
      <c r="H49" s="2">
        <v>0.61562196817395298</v>
      </c>
      <c r="I49" s="2">
        <v>0.59256758784168995</v>
      </c>
      <c r="J49" s="1">
        <v>0.627</v>
      </c>
      <c r="K49" s="2">
        <v>0.58792309938870302</v>
      </c>
      <c r="L49" s="2">
        <v>0.58054120466882198</v>
      </c>
      <c r="M49" s="1"/>
    </row>
    <row r="50" spans="1:13">
      <c r="A50" s="1">
        <v>0.57399999999999995</v>
      </c>
      <c r="B50" s="2">
        <v>0.58934651650078596</v>
      </c>
      <c r="C50" s="2">
        <v>0.57849877771957403</v>
      </c>
      <c r="D50" s="1">
        <v>0.63800000000000001</v>
      </c>
      <c r="E50" s="2">
        <v>0.58763850162390197</v>
      </c>
      <c r="F50" s="2">
        <v>0.57818749543114401</v>
      </c>
      <c r="G50" s="1">
        <v>0.61199999999999999</v>
      </c>
      <c r="H50" s="2">
        <v>0.598160173160173</v>
      </c>
      <c r="I50" s="2">
        <v>0.58071428571428596</v>
      </c>
      <c r="J50" s="1">
        <v>0.627</v>
      </c>
      <c r="K50" s="2">
        <v>0.61126200407411002</v>
      </c>
      <c r="L50" s="2">
        <v>0.57462195923734405</v>
      </c>
      <c r="M50" s="1"/>
    </row>
    <row r="51" spans="1:13">
      <c r="A51" s="1">
        <v>0.57399999999999995</v>
      </c>
      <c r="B51" s="2">
        <v>0.60793924271229405</v>
      </c>
      <c r="C51" s="2">
        <v>0.56503485424588096</v>
      </c>
      <c r="D51" s="1">
        <v>0.63800000000000001</v>
      </c>
      <c r="E51" s="2">
        <v>0.60186722641686796</v>
      </c>
      <c r="F51" s="2">
        <v>0.59714172332048798</v>
      </c>
      <c r="G51" s="1">
        <v>0.61199999999999999</v>
      </c>
      <c r="H51" s="2">
        <v>0.61676889002470403</v>
      </c>
      <c r="I51" s="2">
        <v>0.60083908339722303</v>
      </c>
      <c r="J51" s="1">
        <v>0.627</v>
      </c>
      <c r="K51" s="2">
        <v>0.58824447740223196</v>
      </c>
      <c r="L51" s="2">
        <v>0.58458133077600705</v>
      </c>
      <c r="M51" s="1"/>
    </row>
    <row r="52" spans="1:13">
      <c r="A52" s="1">
        <v>0.57399999999999995</v>
      </c>
      <c r="B52" s="2">
        <v>0.61857339876198703</v>
      </c>
      <c r="C52" s="2">
        <v>0.60340293146027801</v>
      </c>
      <c r="D52" s="1">
        <v>0.63800000000000001</v>
      </c>
      <c r="E52" s="2">
        <v>0.58391345057808197</v>
      </c>
      <c r="F52" s="2">
        <v>0.57952695000814203</v>
      </c>
      <c r="G52" s="1">
        <v>0.61199999999999999</v>
      </c>
      <c r="H52" s="2">
        <v>0.61436147186147205</v>
      </c>
      <c r="I52" s="2">
        <v>0.59518398268398298</v>
      </c>
      <c r="J52" s="1">
        <v>0.627</v>
      </c>
      <c r="K52" s="2">
        <v>0.61139354066985596</v>
      </c>
      <c r="L52" s="2">
        <v>0.61097488038277503</v>
      </c>
      <c r="M52" s="1"/>
    </row>
    <row r="53" spans="1:13">
      <c r="A53" s="1">
        <v>0.57399999999999995</v>
      </c>
      <c r="B53" s="2">
        <v>0.62196406443618302</v>
      </c>
      <c r="C53" s="2">
        <v>0.61730689797604299</v>
      </c>
      <c r="D53" s="1">
        <v>0.63800000000000001</v>
      </c>
      <c r="E53" s="2">
        <v>0.58605685450677303</v>
      </c>
      <c r="F53" s="2">
        <v>0.59172306146230902</v>
      </c>
      <c r="G53" s="1">
        <v>0.61199999999999999</v>
      </c>
      <c r="H53" s="2">
        <v>0.64520609318996403</v>
      </c>
      <c r="I53" s="2">
        <v>0.63757840501792096</v>
      </c>
      <c r="J53" s="1">
        <v>0.627</v>
      </c>
      <c r="K53" s="2">
        <v>0.58091818414978202</v>
      </c>
      <c r="L53" s="2">
        <v>0.594650802323896</v>
      </c>
      <c r="M53" s="1"/>
    </row>
    <row r="54" spans="1:13">
      <c r="A54" s="1">
        <v>0.57399999999999995</v>
      </c>
      <c r="B54" s="2">
        <v>0.59753051051395201</v>
      </c>
      <c r="C54" s="2">
        <v>0.57261215836818902</v>
      </c>
      <c r="D54" s="1">
        <v>0.63800000000000001</v>
      </c>
      <c r="E54" s="2">
        <v>0.604473621673004</v>
      </c>
      <c r="F54" s="2">
        <v>0.60186945500633704</v>
      </c>
      <c r="G54" s="1">
        <v>0.61199999999999999</v>
      </c>
      <c r="H54" s="2">
        <v>0.58886885506708397</v>
      </c>
      <c r="I54" s="2">
        <v>0.58817945590496901</v>
      </c>
      <c r="J54" s="1">
        <v>0.627</v>
      </c>
      <c r="K54" s="2">
        <v>0.60448690425075202</v>
      </c>
      <c r="L54" s="2">
        <v>0.579948475740661</v>
      </c>
      <c r="M54" s="1"/>
    </row>
    <row r="55" spans="1:13">
      <c r="A55" s="1">
        <v>0.57399999999999995</v>
      </c>
      <c r="B55" s="2">
        <v>0.57466992960512397</v>
      </c>
      <c r="C55" s="2">
        <v>0.57451886763950599</v>
      </c>
      <c r="D55" s="1">
        <v>0.63800000000000001</v>
      </c>
      <c r="E55" s="2">
        <v>0.60677798697490704</v>
      </c>
      <c r="F55" s="2">
        <v>0.57008961181929496</v>
      </c>
      <c r="G55" s="1">
        <v>0.61199999999999999</v>
      </c>
      <c r="H55" s="2">
        <v>0.59896422758970103</v>
      </c>
      <c r="I55" s="2">
        <v>0.60101206065897095</v>
      </c>
      <c r="J55" s="1">
        <v>0.627</v>
      </c>
      <c r="K55" s="2">
        <v>0.58875720272393905</v>
      </c>
      <c r="L55" s="2">
        <v>0.58302776322682004</v>
      </c>
      <c r="M55" s="1"/>
    </row>
    <row r="56" spans="1:13">
      <c r="A56" s="1">
        <v>0.57399999999999995</v>
      </c>
      <c r="B56" s="2">
        <v>0.59443257164776098</v>
      </c>
      <c r="C56" s="2">
        <v>0.58443750342484502</v>
      </c>
      <c r="D56" s="1">
        <v>0.63800000000000001</v>
      </c>
      <c r="E56" s="2">
        <v>0.58934432363663602</v>
      </c>
      <c r="F56" s="2">
        <v>0.58678383955012503</v>
      </c>
      <c r="G56" s="1">
        <v>0.61199999999999999</v>
      </c>
      <c r="H56" s="2">
        <v>0.61436147186147205</v>
      </c>
      <c r="I56" s="2">
        <v>0.59518398268398298</v>
      </c>
      <c r="J56" s="1">
        <v>0.627</v>
      </c>
      <c r="K56" s="2">
        <v>0.59342788993951801</v>
      </c>
      <c r="L56" s="2">
        <v>0.55810759008433397</v>
      </c>
      <c r="M56" s="1"/>
    </row>
    <row r="57" spans="1:13">
      <c r="A57" s="1">
        <v>0.57499999999999996</v>
      </c>
      <c r="B57" s="2" t="s">
        <v>19</v>
      </c>
      <c r="C57" s="2" t="s">
        <v>21</v>
      </c>
      <c r="D57" s="1">
        <v>0.67200000000000004</v>
      </c>
      <c r="E57" s="2" t="s">
        <v>19</v>
      </c>
      <c r="F57" s="2" t="s">
        <v>21</v>
      </c>
      <c r="G57" s="1">
        <v>0.628</v>
      </c>
      <c r="H57" s="2" t="s">
        <v>19</v>
      </c>
      <c r="I57" s="2" t="s">
        <v>21</v>
      </c>
      <c r="J57" s="1">
        <v>0.64100000000000001</v>
      </c>
      <c r="K57" s="2" t="s">
        <v>19</v>
      </c>
      <c r="L57" s="2" t="s">
        <v>21</v>
      </c>
    </row>
    <row r="58" spans="1:13">
      <c r="A58" s="1">
        <v>0.57499999999999996</v>
      </c>
      <c r="B58" s="2">
        <v>0.61557420730082602</v>
      </c>
      <c r="C58" s="2">
        <v>0.609789945821121</v>
      </c>
      <c r="D58" s="1">
        <v>0.67200000000000004</v>
      </c>
      <c r="E58" s="2">
        <v>0.59627300846813103</v>
      </c>
      <c r="F58" s="2">
        <v>0.56687794736575203</v>
      </c>
      <c r="G58" s="1">
        <v>0.628</v>
      </c>
      <c r="H58" s="2">
        <v>0.60062770562770595</v>
      </c>
      <c r="I58" s="2">
        <v>0.59856060606060602</v>
      </c>
      <c r="J58" s="1">
        <v>0.64100000000000001</v>
      </c>
      <c r="K58" s="2">
        <v>0.60194361589531398</v>
      </c>
      <c r="L58" s="2">
        <v>0.58897014015843996</v>
      </c>
      <c r="M58" s="1"/>
    </row>
    <row r="59" spans="1:13">
      <c r="A59" s="1">
        <v>0.57499999999999996</v>
      </c>
      <c r="B59" s="2">
        <v>0.59591391641810199</v>
      </c>
      <c r="C59" s="2">
        <v>0.58751082459347603</v>
      </c>
      <c r="D59" s="1">
        <v>0.67200000000000004</v>
      </c>
      <c r="E59" s="2">
        <v>0.60121663085196198</v>
      </c>
      <c r="F59" s="2">
        <v>0.59829265424377498</v>
      </c>
      <c r="G59" s="1">
        <v>0.628</v>
      </c>
      <c r="H59" s="2">
        <v>0.604506031522409</v>
      </c>
      <c r="I59" s="2">
        <v>0.59638328784009897</v>
      </c>
      <c r="J59" s="1">
        <v>0.64100000000000001</v>
      </c>
      <c r="K59" s="2">
        <v>0.60985470076181603</v>
      </c>
      <c r="L59" s="2">
        <v>0.60577393307758398</v>
      </c>
      <c r="M59" s="1"/>
    </row>
    <row r="60" spans="1:13">
      <c r="A60" s="1">
        <v>0.57499999999999996</v>
      </c>
      <c r="B60" s="2">
        <v>0.60525530623373203</v>
      </c>
      <c r="C60" s="2">
        <v>0.58411782256653999</v>
      </c>
      <c r="D60" s="1">
        <v>0.67200000000000004</v>
      </c>
      <c r="E60" s="2">
        <v>0.59442882698696597</v>
      </c>
      <c r="F60" s="2">
        <v>0.59426910299003299</v>
      </c>
      <c r="G60" s="1">
        <v>0.628</v>
      </c>
      <c r="H60" s="2">
        <v>0.59514226083993504</v>
      </c>
      <c r="I60" s="2">
        <v>0.59466308884913499</v>
      </c>
      <c r="J60" s="1">
        <v>0.64100000000000001</v>
      </c>
      <c r="K60" s="2">
        <v>0.60645336717121401</v>
      </c>
      <c r="L60" s="2">
        <v>0.57530942525957496</v>
      </c>
      <c r="M60" s="1"/>
    </row>
    <row r="61" spans="1:13">
      <c r="A61" s="1">
        <v>0.57499999999999996</v>
      </c>
      <c r="B61" s="2">
        <v>0.62245722018508798</v>
      </c>
      <c r="C61" s="2">
        <v>0.62546926837785899</v>
      </c>
      <c r="D61" s="1">
        <v>0.67200000000000004</v>
      </c>
      <c r="E61" s="2">
        <v>0.57654792861096305</v>
      </c>
      <c r="F61" s="2">
        <v>0.56416763265348802</v>
      </c>
      <c r="G61" s="1">
        <v>0.628</v>
      </c>
      <c r="H61" s="2">
        <v>0.596179952644041</v>
      </c>
      <c r="I61" s="2">
        <v>0.58760852407261199</v>
      </c>
      <c r="J61" s="1">
        <v>0.64100000000000001</v>
      </c>
      <c r="K61" s="2">
        <v>0.63627790172556897</v>
      </c>
      <c r="L61" s="2">
        <v>0.61329367004020197</v>
      </c>
      <c r="M61" s="1"/>
    </row>
    <row r="62" spans="1:13">
      <c r="A62" s="1">
        <v>0.57499999999999996</v>
      </c>
      <c r="B62" s="2">
        <v>0.59348807221147704</v>
      </c>
      <c r="C62" s="2">
        <v>0.59052915169936504</v>
      </c>
      <c r="D62" s="1">
        <v>0.67200000000000004</v>
      </c>
      <c r="E62" s="2">
        <v>0.63153946923597004</v>
      </c>
      <c r="F62" s="2">
        <v>0.62280256930358402</v>
      </c>
      <c r="G62" s="1">
        <v>0.628</v>
      </c>
      <c r="H62" s="2">
        <v>0.60387230176383999</v>
      </c>
      <c r="I62" s="2">
        <v>0.59724615432814299</v>
      </c>
      <c r="J62" s="1">
        <v>0.64100000000000001</v>
      </c>
      <c r="K62" s="2">
        <v>0.58034921728959799</v>
      </c>
      <c r="L62" s="2">
        <v>0.57839635744645301</v>
      </c>
      <c r="M62" s="1"/>
    </row>
    <row r="63" spans="1:13">
      <c r="A63" s="1">
        <v>0.57499999999999996</v>
      </c>
      <c r="B63" s="2">
        <v>0.604814647377939</v>
      </c>
      <c r="C63" s="2">
        <v>0.57454792043399605</v>
      </c>
      <c r="D63" s="1">
        <v>0.67200000000000004</v>
      </c>
      <c r="E63" s="2">
        <v>0.61866416978776495</v>
      </c>
      <c r="F63" s="2">
        <v>0.56813358302122396</v>
      </c>
      <c r="G63" s="1">
        <v>0.628</v>
      </c>
      <c r="H63" s="2">
        <v>0.59924253127139604</v>
      </c>
      <c r="I63" s="2">
        <v>0.59752002347392297</v>
      </c>
      <c r="J63" s="1">
        <v>0.64100000000000001</v>
      </c>
      <c r="K63" s="2">
        <v>0.61875268355517399</v>
      </c>
      <c r="L63" s="2">
        <v>0.61541434091884895</v>
      </c>
      <c r="M63" s="1"/>
    </row>
    <row r="64" spans="1:13">
      <c r="A64" s="1">
        <v>0.57499999999999996</v>
      </c>
      <c r="B64" s="2">
        <v>0.62767921295528695</v>
      </c>
      <c r="C64" s="2">
        <v>0.58203172497651001</v>
      </c>
      <c r="D64" s="1">
        <v>0.67200000000000004</v>
      </c>
      <c r="E64" s="2">
        <v>0.622184678848685</v>
      </c>
      <c r="F64" s="2">
        <v>0.60173505664327698</v>
      </c>
      <c r="G64" s="1">
        <v>0.628</v>
      </c>
      <c r="H64" s="2">
        <v>0.61967456728353498</v>
      </c>
      <c r="I64" s="2">
        <v>0.615280584153864</v>
      </c>
      <c r="J64" s="1">
        <v>0.64100000000000001</v>
      </c>
      <c r="K64" s="2">
        <v>0.60404005486356604</v>
      </c>
      <c r="L64" s="2">
        <v>0.58140325836056095</v>
      </c>
      <c r="M64" s="1"/>
    </row>
    <row r="65" spans="1:16">
      <c r="A65" s="1">
        <v>0.57499999999999996</v>
      </c>
      <c r="B65" s="2">
        <v>0.60524838136710002</v>
      </c>
      <c r="C65" s="2">
        <v>0.58177963673866995</v>
      </c>
      <c r="D65" s="1">
        <v>0.67200000000000004</v>
      </c>
      <c r="E65" s="2">
        <v>0.58676650270998498</v>
      </c>
      <c r="F65" s="2">
        <v>0.558622346147018</v>
      </c>
      <c r="G65" s="1">
        <v>0.628</v>
      </c>
      <c r="H65" s="2">
        <v>0.59236533618018095</v>
      </c>
      <c r="I65" s="2">
        <v>0.57469864532913195</v>
      </c>
      <c r="J65" s="1">
        <v>0.64100000000000001</v>
      </c>
      <c r="K65" s="2">
        <v>0.63775225418634596</v>
      </c>
      <c r="L65" s="2">
        <v>0.61645556032631998</v>
      </c>
      <c r="M65" s="1"/>
    </row>
    <row r="66" spans="1:16">
      <c r="A66" s="1">
        <v>0.57499999999999996</v>
      </c>
      <c r="B66" s="2">
        <v>0.64958375591616002</v>
      </c>
      <c r="C66" s="2">
        <v>0.611762592968222</v>
      </c>
      <c r="D66" s="1">
        <v>0.67200000000000004</v>
      </c>
      <c r="E66" s="2">
        <v>0.62319389634306799</v>
      </c>
      <c r="F66" s="2">
        <v>0.59103393843725305</v>
      </c>
      <c r="G66" s="1">
        <v>0.628</v>
      </c>
      <c r="H66" s="2">
        <v>0.62986891385767796</v>
      </c>
      <c r="I66" s="2">
        <v>0.609217644610903</v>
      </c>
      <c r="J66" s="1">
        <v>0.64100000000000001</v>
      </c>
      <c r="K66" s="2">
        <v>0.61763357778941896</v>
      </c>
      <c r="L66" s="2">
        <v>0.61283176182992904</v>
      </c>
      <c r="M66" s="1"/>
    </row>
    <row r="67" spans="1:16">
      <c r="A67" s="1">
        <v>0.57499999999999996</v>
      </c>
      <c r="B67" s="2">
        <v>0.60595228111372001</v>
      </c>
      <c r="C67" s="2">
        <v>0.56632631667225797</v>
      </c>
      <c r="D67" s="1">
        <v>0.67200000000000004</v>
      </c>
      <c r="E67" s="2">
        <v>0.61185424354243501</v>
      </c>
      <c r="F67" s="2">
        <v>0.61022936933914795</v>
      </c>
      <c r="G67" s="1">
        <v>0.628</v>
      </c>
      <c r="H67" s="2">
        <v>0.61367464707608399</v>
      </c>
      <c r="I67" s="2">
        <v>0.59697664561983099</v>
      </c>
      <c r="J67" s="1">
        <v>0.64100000000000001</v>
      </c>
      <c r="K67" s="2">
        <v>0.62351262067417201</v>
      </c>
      <c r="L67" s="2">
        <v>0.59884323850454901</v>
      </c>
      <c r="M67" s="1"/>
    </row>
    <row r="68" spans="1:16">
      <c r="A68" s="1">
        <v>0.63</v>
      </c>
      <c r="B68" s="2" t="s">
        <v>19</v>
      </c>
      <c r="C68" s="2" t="s">
        <v>21</v>
      </c>
      <c r="D68" s="1">
        <v>0.68899999999999995</v>
      </c>
      <c r="E68" s="2" t="s">
        <v>19</v>
      </c>
      <c r="F68" s="2" t="s">
        <v>21</v>
      </c>
      <c r="G68" s="1">
        <v>0.68100000000000005</v>
      </c>
      <c r="H68" s="2" t="s">
        <v>19</v>
      </c>
      <c r="I68" s="2" t="s">
        <v>21</v>
      </c>
      <c r="J68" s="1">
        <v>0.64600000000000002</v>
      </c>
      <c r="K68" s="2" t="s">
        <v>19</v>
      </c>
      <c r="L68" s="2" t="s">
        <v>21</v>
      </c>
      <c r="M68" s="1"/>
    </row>
    <row r="69" spans="1:16">
      <c r="A69" s="1">
        <v>0.63</v>
      </c>
      <c r="B69" s="2">
        <v>0.61168842703614901</v>
      </c>
      <c r="C69" s="2">
        <v>0.59343636202149397</v>
      </c>
      <c r="D69" s="1">
        <v>0.68899999999999995</v>
      </c>
      <c r="E69" s="2">
        <v>0.61307740324594295</v>
      </c>
      <c r="F69" s="2">
        <v>0.60085310029130301</v>
      </c>
      <c r="G69" s="1">
        <v>0.68100000000000005</v>
      </c>
      <c r="H69" s="2">
        <v>0.60171224124712497</v>
      </c>
      <c r="I69" s="2">
        <v>0.597889513587188</v>
      </c>
      <c r="J69" s="1">
        <v>0.64600000000000002</v>
      </c>
      <c r="K69" s="2">
        <v>0.607433422068272</v>
      </c>
      <c r="L69" s="2">
        <v>0.58458684798528904</v>
      </c>
      <c r="M69" s="1"/>
    </row>
    <row r="70" spans="1:16">
      <c r="A70" s="1">
        <v>0.63</v>
      </c>
      <c r="B70" s="2">
        <v>0.61394491007508301</v>
      </c>
      <c r="C70" s="2">
        <v>0.57181988824864705</v>
      </c>
      <c r="D70" s="1">
        <v>0.68899999999999995</v>
      </c>
      <c r="E70" s="2">
        <v>0.59901429380886695</v>
      </c>
      <c r="F70" s="2">
        <v>0.56484599677133096</v>
      </c>
      <c r="G70" s="1">
        <v>0.68100000000000005</v>
      </c>
      <c r="H70" s="2">
        <v>0.63704202615007999</v>
      </c>
      <c r="I70" s="2">
        <v>0.58915723189753799</v>
      </c>
      <c r="J70" s="1">
        <v>0.64600000000000002</v>
      </c>
      <c r="K70" s="2">
        <v>0.62631452530885501</v>
      </c>
      <c r="L70" s="2">
        <v>0.58877157805695701</v>
      </c>
    </row>
    <row r="71" spans="1:16">
      <c r="A71" s="1">
        <v>0.63</v>
      </c>
      <c r="B71" s="2">
        <v>0.57462164470096799</v>
      </c>
      <c r="C71" s="2">
        <v>0.56555757893762204</v>
      </c>
      <c r="D71" s="1">
        <v>0.68899999999999995</v>
      </c>
      <c r="E71" s="2">
        <v>0.61429849220546895</v>
      </c>
      <c r="F71" s="2">
        <v>0.60896371070789701</v>
      </c>
      <c r="G71" s="1">
        <v>0.68100000000000005</v>
      </c>
      <c r="H71" s="2">
        <v>0.60447652905753502</v>
      </c>
      <c r="I71" s="2">
        <v>0.57475046900425997</v>
      </c>
      <c r="J71" s="1">
        <v>0.64600000000000002</v>
      </c>
      <c r="K71" s="2">
        <v>0.60600018127435895</v>
      </c>
      <c r="L71" s="2">
        <v>0.58935315266322297</v>
      </c>
      <c r="O71" s="2"/>
      <c r="P71" s="2"/>
    </row>
    <row r="72" spans="1:16">
      <c r="A72" s="1">
        <v>0.63</v>
      </c>
      <c r="B72" s="2">
        <v>0.60797626895187895</v>
      </c>
      <c r="C72" s="2">
        <v>0.57427108158815499</v>
      </c>
      <c r="D72" s="1">
        <v>0.68899999999999995</v>
      </c>
      <c r="E72" s="2">
        <v>0.62092588531386705</v>
      </c>
      <c r="F72" s="2">
        <v>0.61342773896425296</v>
      </c>
      <c r="G72" s="1">
        <v>0.68100000000000005</v>
      </c>
      <c r="H72" s="2">
        <v>0.59994440702609697</v>
      </c>
      <c r="I72" s="2">
        <v>0.57545677111731197</v>
      </c>
      <c r="J72" s="1">
        <v>0.64600000000000002</v>
      </c>
      <c r="K72" s="2">
        <v>0.59623737618693495</v>
      </c>
      <c r="L72" s="2">
        <v>0.57802782897360505</v>
      </c>
      <c r="O72" s="2"/>
      <c r="P72" s="2"/>
    </row>
    <row r="73" spans="1:16">
      <c r="A73" s="1">
        <v>0.63</v>
      </c>
      <c r="B73" s="2">
        <v>0.62496830628803302</v>
      </c>
      <c r="C73" s="2">
        <v>0.58520326233941899</v>
      </c>
      <c r="D73" s="1">
        <v>0.68899999999999995</v>
      </c>
      <c r="E73" s="2">
        <v>0.66590601757944601</v>
      </c>
      <c r="F73" s="2">
        <v>0.63877620013522696</v>
      </c>
      <c r="G73" s="1">
        <v>0.68100000000000005</v>
      </c>
      <c r="H73" s="2">
        <v>0.61511952128826097</v>
      </c>
      <c r="I73" s="2">
        <v>0.60387230176383999</v>
      </c>
      <c r="J73" s="1">
        <v>0.64600000000000002</v>
      </c>
      <c r="K73" s="2">
        <v>0.62585166765168299</v>
      </c>
      <c r="L73" s="2">
        <v>0.60763071913645605</v>
      </c>
      <c r="O73" s="2"/>
      <c r="P73" s="2"/>
    </row>
    <row r="74" spans="1:16">
      <c r="A74" s="1">
        <v>0.63</v>
      </c>
      <c r="B74" s="2">
        <v>0.61726673427991896</v>
      </c>
      <c r="C74" s="2">
        <v>0.58761198444895202</v>
      </c>
      <c r="D74" s="1">
        <v>0.68899999999999995</v>
      </c>
      <c r="E74" s="2">
        <v>0.58890898131404501</v>
      </c>
      <c r="F74" s="2">
        <v>0.58741848868431201</v>
      </c>
      <c r="G74" s="1">
        <v>0.68100000000000005</v>
      </c>
      <c r="H74" s="2">
        <v>0.58862879733666296</v>
      </c>
      <c r="I74" s="2">
        <v>0.57930711610486896</v>
      </c>
      <c r="J74" s="1">
        <v>0.64600000000000002</v>
      </c>
      <c r="K74" s="2">
        <v>0.58445178608300596</v>
      </c>
      <c r="L74" s="2">
        <v>0.57510568699262099</v>
      </c>
      <c r="O74" s="2"/>
      <c r="P74" s="2"/>
    </row>
    <row r="75" spans="1:16">
      <c r="A75" s="1">
        <v>0.63</v>
      </c>
      <c r="B75" s="2">
        <v>0.62332393743436698</v>
      </c>
      <c r="C75" s="2">
        <v>0.58327529983971704</v>
      </c>
      <c r="D75" s="1">
        <v>0.68899999999999995</v>
      </c>
      <c r="E75" s="2">
        <v>0.62570961223900701</v>
      </c>
      <c r="F75" s="2">
        <v>0.58166287137710204</v>
      </c>
      <c r="G75" s="1">
        <v>0.68100000000000005</v>
      </c>
      <c r="H75" s="2">
        <v>0.59248417721518998</v>
      </c>
      <c r="I75" s="2">
        <v>0.62096518987341798</v>
      </c>
      <c r="J75" s="1">
        <v>0.64600000000000002</v>
      </c>
      <c r="K75" s="2">
        <v>0.635363582635458</v>
      </c>
      <c r="L75" s="2">
        <v>0.612921930929893</v>
      </c>
      <c r="O75" s="2"/>
      <c r="P75" s="2"/>
    </row>
    <row r="76" spans="1:16">
      <c r="A76" s="1">
        <v>0.63</v>
      </c>
      <c r="B76" s="2">
        <v>0.61137340285337805</v>
      </c>
      <c r="C76" s="2">
        <v>0.60347218243281997</v>
      </c>
      <c r="D76" s="1">
        <v>0.68899999999999995</v>
      </c>
      <c r="E76" s="2">
        <v>0.60062183143219305</v>
      </c>
      <c r="F76" s="2">
        <v>0.57714472433460096</v>
      </c>
      <c r="G76" s="1">
        <v>0.68100000000000005</v>
      </c>
      <c r="H76" s="2">
        <v>0.61348698818722802</v>
      </c>
      <c r="I76" s="2">
        <v>0.60668132160937904</v>
      </c>
      <c r="J76" s="1">
        <v>0.64600000000000002</v>
      </c>
      <c r="K76" s="2">
        <v>0.61748292119696002</v>
      </c>
      <c r="L76" s="2">
        <v>0.60304478441686205</v>
      </c>
      <c r="O76" s="2"/>
      <c r="P76" s="2"/>
    </row>
    <row r="77" spans="1:16">
      <c r="A77" s="1">
        <v>0.63</v>
      </c>
      <c r="B77" s="2">
        <v>0.60031521596825699</v>
      </c>
      <c r="C77" s="2">
        <v>0.593386507145231</v>
      </c>
      <c r="D77" s="1">
        <v>0.68899999999999995</v>
      </c>
      <c r="E77" s="2">
        <v>0.59792686135227602</v>
      </c>
      <c r="F77" s="2">
        <v>0.55074980268350404</v>
      </c>
      <c r="G77" s="1">
        <v>0.68100000000000005</v>
      </c>
      <c r="H77" s="2">
        <v>0.58862879733666296</v>
      </c>
      <c r="I77" s="2">
        <v>0.57930711610486896</v>
      </c>
      <c r="J77" s="1">
        <v>0.64600000000000002</v>
      </c>
      <c r="K77" s="2">
        <v>0.61291788276297099</v>
      </c>
      <c r="L77" s="2">
        <v>0.59501053059217202</v>
      </c>
      <c r="O77" s="2"/>
      <c r="P77" s="2"/>
    </row>
    <row r="78" spans="1:16">
      <c r="A78" s="1">
        <v>0.63</v>
      </c>
      <c r="B78" s="2">
        <v>0.61170748071117098</v>
      </c>
      <c r="C78" s="2">
        <v>0.59886573297551204</v>
      </c>
      <c r="D78" s="1">
        <v>0.68899999999999995</v>
      </c>
      <c r="E78" s="2">
        <v>0.63144708151627005</v>
      </c>
      <c r="F78" s="2">
        <v>0.60155987923515597</v>
      </c>
      <c r="G78" s="1">
        <v>0.68100000000000005</v>
      </c>
      <c r="H78" s="2">
        <v>0.59899015215597795</v>
      </c>
      <c r="I78" s="2">
        <v>0.60083858099146803</v>
      </c>
      <c r="J78" s="1">
        <v>0.64600000000000002</v>
      </c>
      <c r="K78" s="2">
        <v>0.59674633876761496</v>
      </c>
      <c r="L78" s="2">
        <v>0.57340886064290297</v>
      </c>
      <c r="O78" s="2"/>
      <c r="P78" s="2"/>
    </row>
    <row r="79" spans="1:16">
      <c r="A79" s="1">
        <v>0.63700000000000001</v>
      </c>
      <c r="B79" s="2" t="s">
        <v>19</v>
      </c>
      <c r="C79" s="2" t="s">
        <v>21</v>
      </c>
      <c r="D79" s="1">
        <v>0.72299999999999998</v>
      </c>
      <c r="E79" s="2" t="s">
        <v>19</v>
      </c>
      <c r="F79" s="2" t="s">
        <v>21</v>
      </c>
      <c r="G79" s="1">
        <v>0.69699999999999995</v>
      </c>
      <c r="H79" s="2" t="s">
        <v>19</v>
      </c>
      <c r="I79" s="2" t="s">
        <v>21</v>
      </c>
      <c r="J79" s="1">
        <v>0.67</v>
      </c>
      <c r="K79" s="2" t="s">
        <v>19</v>
      </c>
      <c r="L79" s="2" t="s">
        <v>21</v>
      </c>
      <c r="O79" s="2"/>
      <c r="P79" s="2"/>
    </row>
    <row r="80" spans="1:16">
      <c r="A80" s="1">
        <v>0.63700000000000001</v>
      </c>
      <c r="B80" s="2">
        <v>0.61168842703614901</v>
      </c>
      <c r="C80" s="2">
        <v>0.59343636202149397</v>
      </c>
      <c r="D80" s="1">
        <v>0.72299999999999998</v>
      </c>
      <c r="E80" s="2">
        <v>0.60107499619694704</v>
      </c>
      <c r="F80" s="2">
        <v>0.583920693676791</v>
      </c>
      <c r="G80" s="1">
        <v>0.69699999999999995</v>
      </c>
      <c r="H80" s="2">
        <v>0.65957377441124998</v>
      </c>
      <c r="I80" s="2">
        <v>0.632263603464577</v>
      </c>
      <c r="J80" s="1">
        <v>0.67</v>
      </c>
      <c r="K80" s="2">
        <v>0.60377711493847397</v>
      </c>
      <c r="L80" s="2">
        <v>0.59628275441803802</v>
      </c>
      <c r="O80" s="2"/>
      <c r="P80" s="2"/>
    </row>
    <row r="81" spans="1:16">
      <c r="A81" s="1">
        <v>0.63700000000000001</v>
      </c>
      <c r="B81" s="2">
        <v>0.61394491007508301</v>
      </c>
      <c r="C81" s="2">
        <v>0.57181988824864705</v>
      </c>
      <c r="D81" s="1">
        <v>0.72299999999999998</v>
      </c>
      <c r="E81" s="2">
        <v>0.60451798799763701</v>
      </c>
      <c r="F81" s="2">
        <v>0.59711756718939502</v>
      </c>
      <c r="G81" s="1">
        <v>0.69699999999999995</v>
      </c>
      <c r="H81" s="2">
        <v>0.61421802493017597</v>
      </c>
      <c r="I81" s="2">
        <v>0.59525413782235903</v>
      </c>
      <c r="J81" s="1">
        <v>0.67</v>
      </c>
      <c r="K81" s="2">
        <v>0.64163942895178705</v>
      </c>
      <c r="L81" s="2">
        <v>0.59785707899102902</v>
      </c>
      <c r="O81" s="2"/>
      <c r="P81" s="2"/>
    </row>
    <row r="82" spans="1:16">
      <c r="A82" s="1">
        <v>0.63700000000000001</v>
      </c>
      <c r="B82" s="2">
        <v>0.57462164470096799</v>
      </c>
      <c r="C82" s="2">
        <v>0.56555757893762204</v>
      </c>
      <c r="D82" s="1">
        <v>0.72299999999999998</v>
      </c>
      <c r="E82" s="2">
        <v>0.59996658207755105</v>
      </c>
      <c r="F82" s="2">
        <v>0.58122121620351497</v>
      </c>
      <c r="G82" s="1">
        <v>0.69699999999999995</v>
      </c>
      <c r="H82" s="2">
        <v>0.60907982937233396</v>
      </c>
      <c r="I82" s="2">
        <v>0.59628809989629805</v>
      </c>
      <c r="J82" s="1">
        <v>0.67</v>
      </c>
      <c r="K82" s="2">
        <v>0.599187286624974</v>
      </c>
      <c r="L82" s="2">
        <v>0.58834103749358002</v>
      </c>
      <c r="P82" s="2"/>
    </row>
    <row r="83" spans="1:16">
      <c r="A83" s="1">
        <v>0.63700000000000001</v>
      </c>
      <c r="B83" s="2">
        <v>0.59591391641810199</v>
      </c>
      <c r="C83" s="2">
        <v>0.58751082459347603</v>
      </c>
      <c r="D83" s="1">
        <v>0.72299999999999998</v>
      </c>
      <c r="E83" s="2">
        <v>0.62708278093015901</v>
      </c>
      <c r="F83" s="2">
        <v>0.60451291297661303</v>
      </c>
      <c r="G83" s="1">
        <v>0.69699999999999995</v>
      </c>
      <c r="H83" s="2">
        <v>0.61475138180612998</v>
      </c>
      <c r="I83" s="2">
        <v>0.606342944503245</v>
      </c>
      <c r="J83" s="1">
        <v>0.67</v>
      </c>
      <c r="K83" s="2">
        <v>0.606120414673046</v>
      </c>
      <c r="L83" s="2">
        <v>0.59170653907495996</v>
      </c>
      <c r="P83" s="2"/>
    </row>
    <row r="84" spans="1:16">
      <c r="A84" s="1">
        <v>0.63700000000000001</v>
      </c>
      <c r="B84" s="2">
        <v>0.64958375591616002</v>
      </c>
      <c r="C84" s="2">
        <v>0.611762592968222</v>
      </c>
      <c r="D84" s="1">
        <v>0.72299999999999998</v>
      </c>
      <c r="E84" s="2">
        <v>0.61611519607843102</v>
      </c>
      <c r="F84" s="2">
        <v>0.60692401960784303</v>
      </c>
      <c r="G84" s="1">
        <v>0.69699999999999995</v>
      </c>
      <c r="H84" s="2">
        <v>0.60213605311267204</v>
      </c>
      <c r="I84" s="2">
        <v>0.59519227685301002</v>
      </c>
      <c r="J84" s="1">
        <v>0.67</v>
      </c>
      <c r="K84" s="2">
        <v>0.62155848210801001</v>
      </c>
      <c r="L84" s="2">
        <v>0.60224472272712104</v>
      </c>
      <c r="P84" s="2"/>
    </row>
    <row r="85" spans="1:16">
      <c r="A85" s="1">
        <v>0.63700000000000001</v>
      </c>
      <c r="B85" s="2">
        <v>0.61726673427991896</v>
      </c>
      <c r="C85" s="2">
        <v>0.58761198444895202</v>
      </c>
      <c r="D85" s="1">
        <v>0.72299999999999998</v>
      </c>
      <c r="E85" s="2">
        <v>0.66109444882925605</v>
      </c>
      <c r="F85" s="2">
        <v>0.64137858458300501</v>
      </c>
      <c r="G85" s="1">
        <v>0.69699999999999995</v>
      </c>
      <c r="H85" s="2">
        <v>0.62718845430735604</v>
      </c>
      <c r="I85" s="2">
        <v>0.566308399534869</v>
      </c>
      <c r="J85" s="1">
        <v>0.67</v>
      </c>
      <c r="K85" s="2">
        <v>0.59942035208243905</v>
      </c>
      <c r="L85" s="2">
        <v>0.59901245169600703</v>
      </c>
      <c r="P85" s="2"/>
    </row>
    <row r="86" spans="1:16">
      <c r="A86" s="1">
        <v>0.63700000000000001</v>
      </c>
      <c r="B86" s="2">
        <v>0.62332393743436698</v>
      </c>
      <c r="C86" s="2">
        <v>0.58327529983971704</v>
      </c>
      <c r="D86" s="1">
        <v>0.72299999999999998</v>
      </c>
      <c r="E86" s="2">
        <v>0.61602895111025602</v>
      </c>
      <c r="F86" s="2">
        <v>0.60725702128569403</v>
      </c>
      <c r="G86" s="1">
        <v>0.69699999999999995</v>
      </c>
      <c r="H86" s="2">
        <v>0.598519838725453</v>
      </c>
      <c r="I86" s="2">
        <v>0.58953780279730905</v>
      </c>
      <c r="J86" s="1">
        <v>0.67</v>
      </c>
      <c r="K86" s="2">
        <v>0.64163942895178705</v>
      </c>
      <c r="L86" s="2">
        <v>0.59785707899102902</v>
      </c>
    </row>
    <row r="87" spans="1:16">
      <c r="A87" s="1">
        <v>0.63700000000000001</v>
      </c>
      <c r="B87" s="2">
        <v>0.61137340285337805</v>
      </c>
      <c r="C87" s="2">
        <v>0.60347218243281997</v>
      </c>
      <c r="D87" s="1">
        <v>0.72299999999999998</v>
      </c>
      <c r="E87" s="2">
        <v>0.588562716041647</v>
      </c>
      <c r="F87" s="2">
        <v>0.57182242551458395</v>
      </c>
      <c r="G87" s="1">
        <v>0.69699999999999995</v>
      </c>
      <c r="H87" s="2">
        <v>0.59381977671451402</v>
      </c>
      <c r="I87" s="2">
        <v>0.588237639553429</v>
      </c>
      <c r="J87" s="1">
        <v>0.67</v>
      </c>
      <c r="K87" s="2">
        <v>0.60410146989094404</v>
      </c>
      <c r="L87" s="2">
        <v>0.59659791370317705</v>
      </c>
    </row>
    <row r="88" spans="1:16">
      <c r="A88" s="1">
        <v>0.63700000000000001</v>
      </c>
      <c r="B88" s="2">
        <v>0.60031521596825699</v>
      </c>
      <c r="C88" s="2">
        <v>0.593386507145231</v>
      </c>
      <c r="D88" s="1">
        <v>0.72299999999999998</v>
      </c>
      <c r="E88" s="2">
        <v>0.62423960571752402</v>
      </c>
      <c r="F88" s="2">
        <v>0.61071554571987596</v>
      </c>
      <c r="G88" s="1">
        <v>0.69699999999999995</v>
      </c>
      <c r="H88" s="2">
        <v>0.611170833122053</v>
      </c>
      <c r="I88" s="2">
        <v>0.57063029258151199</v>
      </c>
      <c r="J88" s="1">
        <v>0.67</v>
      </c>
      <c r="K88" s="2">
        <v>0.61824471800244496</v>
      </c>
      <c r="L88" s="2">
        <v>0.57727649729352204</v>
      </c>
    </row>
    <row r="89" spans="1:16">
      <c r="A89" s="1">
        <v>0.63700000000000001</v>
      </c>
      <c r="B89" s="2">
        <v>0.604814647377939</v>
      </c>
      <c r="C89" s="2">
        <v>0.57454792043399605</v>
      </c>
      <c r="D89" s="1">
        <v>0.72299999999999998</v>
      </c>
      <c r="E89" s="2">
        <v>0.62513022888713499</v>
      </c>
      <c r="F89" s="2">
        <v>0.61195474875032896</v>
      </c>
      <c r="G89" s="1">
        <v>0.69699999999999995</v>
      </c>
      <c r="H89" s="2">
        <v>0.58630673635658703</v>
      </c>
      <c r="I89" s="2">
        <v>0.59666455179914801</v>
      </c>
      <c r="J89" s="1">
        <v>0.67</v>
      </c>
      <c r="K89" s="2">
        <v>0.58788109054066495</v>
      </c>
      <c r="L89" s="2">
        <v>0.58610804089527502</v>
      </c>
    </row>
    <row r="90" spans="1:16">
      <c r="A90" s="1">
        <v>0.63700000000000001</v>
      </c>
      <c r="B90" s="2" t="s">
        <v>19</v>
      </c>
      <c r="C90" s="2" t="s">
        <v>21</v>
      </c>
      <c r="D90" s="1"/>
      <c r="G90" s="1">
        <v>0.72599999999999998</v>
      </c>
      <c r="H90" s="2" t="s">
        <v>19</v>
      </c>
      <c r="I90" s="2" t="s">
        <v>21</v>
      </c>
      <c r="J90" s="1">
        <v>0.69299999999999995</v>
      </c>
      <c r="K90" s="2" t="s">
        <v>19</v>
      </c>
      <c r="L90" s="2" t="s">
        <v>21</v>
      </c>
    </row>
    <row r="91" spans="1:16">
      <c r="A91" s="1">
        <v>0.63700000000000001</v>
      </c>
      <c r="B91" s="2">
        <v>0.61953770317079704</v>
      </c>
      <c r="C91" s="2">
        <v>0.59265920596855903</v>
      </c>
      <c r="D91" s="1"/>
      <c r="G91" s="1">
        <v>0.72599999999999998</v>
      </c>
      <c r="H91" s="2">
        <v>0.58777366044807899</v>
      </c>
      <c r="I91" s="2">
        <v>0.57985135020018697</v>
      </c>
      <c r="J91" s="1">
        <v>0.69299999999999995</v>
      </c>
      <c r="K91" s="2">
        <v>0.59679189714944003</v>
      </c>
      <c r="L91" s="2">
        <v>0.58735342382385902</v>
      </c>
    </row>
    <row r="92" spans="1:16">
      <c r="A92" s="1">
        <v>0.63700000000000001</v>
      </c>
      <c r="B92" s="2">
        <v>0.59704614604462503</v>
      </c>
      <c r="C92" s="2">
        <v>0.579456135902637</v>
      </c>
      <c r="D92" s="1"/>
      <c r="G92" s="1">
        <v>0.72599999999999998</v>
      </c>
      <c r="H92" s="2">
        <v>0.60819364414178501</v>
      </c>
      <c r="I92" s="2">
        <v>0.58618168325475795</v>
      </c>
      <c r="J92" s="1">
        <v>0.69299999999999995</v>
      </c>
      <c r="K92" s="2">
        <v>0.62267579445571297</v>
      </c>
      <c r="L92" s="2">
        <v>0.60498013860716704</v>
      </c>
    </row>
    <row r="93" spans="1:16">
      <c r="A93" s="1">
        <v>0.63700000000000001</v>
      </c>
      <c r="B93" s="2">
        <v>0.61714353323662297</v>
      </c>
      <c r="C93" s="2">
        <v>0.59662849676430296</v>
      </c>
      <c r="D93" s="1"/>
      <c r="G93" s="1">
        <v>0.72599999999999998</v>
      </c>
      <c r="H93" s="2">
        <v>0.66134257031976695</v>
      </c>
      <c r="I93" s="2">
        <v>0.61473534537134999</v>
      </c>
      <c r="J93" s="1">
        <v>0.69299999999999995</v>
      </c>
      <c r="K93" s="2">
        <v>0.58039014270320299</v>
      </c>
      <c r="L93" s="2">
        <v>0.56389417605768599</v>
      </c>
    </row>
    <row r="94" spans="1:16">
      <c r="A94" s="1">
        <v>0.63700000000000001</v>
      </c>
      <c r="B94" s="2">
        <v>0.60248336501901101</v>
      </c>
      <c r="C94" s="2">
        <v>0.59086858365019002</v>
      </c>
      <c r="D94" s="1"/>
      <c r="G94" s="1">
        <v>0.72599999999999998</v>
      </c>
      <c r="H94" s="2">
        <v>0.61076757555669103</v>
      </c>
      <c r="I94" s="2">
        <v>0.56313507286696995</v>
      </c>
      <c r="J94" s="1">
        <v>0.69299999999999995</v>
      </c>
      <c r="K94" s="2">
        <v>0.61399424451126905</v>
      </c>
      <c r="L94" s="2">
        <v>0.58167620525754204</v>
      </c>
    </row>
    <row r="95" spans="1:16">
      <c r="A95" s="1">
        <v>0.63700000000000001</v>
      </c>
      <c r="B95" s="2">
        <v>0.59509490089565797</v>
      </c>
      <c r="C95" s="2">
        <v>0.59417876504887901</v>
      </c>
      <c r="D95" s="1"/>
      <c r="G95" s="1">
        <v>0.72599999999999998</v>
      </c>
      <c r="H95" s="2">
        <v>0.59899015215597795</v>
      </c>
      <c r="I95" s="2">
        <v>0.598937936652151</v>
      </c>
      <c r="J95" s="1">
        <v>0.69299999999999995</v>
      </c>
      <c r="K95" s="2">
        <v>0.61597734090123502</v>
      </c>
      <c r="L95" s="2">
        <v>0.57373685560400101</v>
      </c>
    </row>
    <row r="96" spans="1:16">
      <c r="A96" s="1">
        <v>0.63700000000000001</v>
      </c>
      <c r="B96" s="2">
        <v>0.63084220757268405</v>
      </c>
      <c r="C96" s="2">
        <v>0.62290821501014204</v>
      </c>
      <c r="D96" s="1"/>
      <c r="G96" s="1">
        <v>0.72599999999999998</v>
      </c>
      <c r="H96" s="2">
        <v>0.61656699246483804</v>
      </c>
      <c r="I96" s="2">
        <v>0.59885884267368705</v>
      </c>
      <c r="J96" s="1">
        <v>0.69299999999999995</v>
      </c>
      <c r="K96" s="2">
        <v>0.62801631601545704</v>
      </c>
      <c r="L96" s="2">
        <v>0.57122155431515698</v>
      </c>
    </row>
    <row r="97" spans="1:12">
      <c r="A97" s="1">
        <v>0.63700000000000001</v>
      </c>
      <c r="B97" s="2">
        <v>0.620063007793069</v>
      </c>
      <c r="C97" s="2">
        <v>0.60240977173492505</v>
      </c>
      <c r="D97" s="1"/>
      <c r="G97" s="1">
        <v>0.72599999999999998</v>
      </c>
      <c r="H97" s="2">
        <v>0.605210216998192</v>
      </c>
      <c r="I97" s="2">
        <v>0.60472423146473797</v>
      </c>
      <c r="J97" s="1">
        <v>0.69299999999999995</v>
      </c>
      <c r="K97" s="2">
        <v>0.60550865800865805</v>
      </c>
      <c r="L97" s="2">
        <v>0.59922077922077899</v>
      </c>
    </row>
    <row r="98" spans="1:12">
      <c r="A98" s="1">
        <v>0.63700000000000001</v>
      </c>
      <c r="B98" s="2">
        <v>0.58542370939093602</v>
      </c>
      <c r="C98" s="2">
        <v>0.57953360453790204</v>
      </c>
      <c r="D98" s="1"/>
      <c r="G98" s="1">
        <v>0.72599999999999998</v>
      </c>
      <c r="H98" s="2">
        <v>0.62581738437001599</v>
      </c>
      <c r="I98" s="2">
        <v>0.62360446570972905</v>
      </c>
      <c r="J98" s="1">
        <v>0.69299999999999995</v>
      </c>
      <c r="K98" s="2">
        <v>0.60205023615285502</v>
      </c>
      <c r="L98" s="2">
        <v>0.59728424216401899</v>
      </c>
    </row>
    <row r="99" spans="1:12">
      <c r="A99" s="1">
        <v>0.63700000000000001</v>
      </c>
      <c r="B99" s="2">
        <v>0.60615271253569103</v>
      </c>
      <c r="C99" s="2">
        <v>0.59641245279543098</v>
      </c>
      <c r="D99" s="1"/>
      <c r="G99" s="1">
        <v>0.72599999999999998</v>
      </c>
      <c r="H99" s="2">
        <v>0.61805182292987204</v>
      </c>
      <c r="I99" s="2">
        <v>0.60210435576289301</v>
      </c>
      <c r="J99" s="1">
        <v>0.69299999999999995</v>
      </c>
      <c r="K99" s="2">
        <v>0.595643443338572</v>
      </c>
      <c r="L99" s="2">
        <v>0.59353719224724999</v>
      </c>
    </row>
    <row r="100" spans="1:12">
      <c r="A100" s="1">
        <v>0.63700000000000001</v>
      </c>
      <c r="B100" s="2">
        <v>0.59034300570278397</v>
      </c>
      <c r="C100" s="2">
        <v>0.58820446159007</v>
      </c>
      <c r="G100" s="1">
        <v>0.72599999999999998</v>
      </c>
      <c r="H100" s="2">
        <v>0.62582457589358498</v>
      </c>
      <c r="I100" s="2">
        <v>0.624373757023159</v>
      </c>
      <c r="J100" s="1">
        <v>0.69299999999999995</v>
      </c>
      <c r="K100" s="2">
        <v>0.65833972229321103</v>
      </c>
      <c r="L100" s="2">
        <v>0.617205468949655</v>
      </c>
    </row>
    <row r="101" spans="1:12">
      <c r="A101" s="1">
        <v>0.69899999999999995</v>
      </c>
      <c r="B101" s="2" t="s">
        <v>19</v>
      </c>
      <c r="C101" s="2" t="s">
        <v>21</v>
      </c>
      <c r="G101" s="1">
        <v>0.73399999999999999</v>
      </c>
      <c r="H101" s="2" t="s">
        <v>19</v>
      </c>
      <c r="I101" s="2" t="s">
        <v>21</v>
      </c>
      <c r="J101" s="1">
        <v>0.72099999999999997</v>
      </c>
      <c r="K101" s="2" t="s">
        <v>19</v>
      </c>
      <c r="L101" s="2" t="s">
        <v>21</v>
      </c>
    </row>
    <row r="102" spans="1:12">
      <c r="A102" s="1">
        <v>0.69899999999999995</v>
      </c>
      <c r="B102" s="2">
        <v>0.62485209601081804</v>
      </c>
      <c r="C102" s="2">
        <v>0.60601546653144001</v>
      </c>
      <c r="G102" s="1">
        <v>0.73399999999999999</v>
      </c>
      <c r="H102" s="2">
        <v>0.61484848484848498</v>
      </c>
      <c r="I102" s="2">
        <v>0.61071428571428599</v>
      </c>
      <c r="J102" s="1">
        <v>0.72099999999999997</v>
      </c>
      <c r="K102" s="2">
        <v>0.62041224328340705</v>
      </c>
      <c r="L102" s="2">
        <v>0.60597410650330896</v>
      </c>
    </row>
    <row r="103" spans="1:12">
      <c r="A103" s="1">
        <v>0.69899999999999995</v>
      </c>
      <c r="B103" s="2">
        <v>0.62064562598218997</v>
      </c>
      <c r="C103" s="2">
        <v>0.59686572376462399</v>
      </c>
      <c r="G103" s="1">
        <v>0.73399999999999999</v>
      </c>
      <c r="H103" s="2">
        <v>0.62775704461590098</v>
      </c>
      <c r="I103" s="2">
        <v>0.61738929889298899</v>
      </c>
      <c r="J103" s="1">
        <v>0.72099999999999997</v>
      </c>
      <c r="K103" s="2">
        <v>0.61766304052512</v>
      </c>
      <c r="L103" s="2">
        <v>0.58772292076464105</v>
      </c>
    </row>
    <row r="104" spans="1:12">
      <c r="A104" s="1">
        <v>0.69899999999999995</v>
      </c>
      <c r="B104" s="2">
        <v>0.605754292827968</v>
      </c>
      <c r="C104" s="2">
        <v>0.60553823677685503</v>
      </c>
      <c r="G104" s="1">
        <v>0.73399999999999999</v>
      </c>
      <c r="H104" s="2">
        <v>0.64849253606172397</v>
      </c>
      <c r="I104" s="2">
        <v>0.596286900369004</v>
      </c>
      <c r="J104" s="1">
        <v>0.72099999999999997</v>
      </c>
      <c r="K104" s="2">
        <v>0.63177104545881801</v>
      </c>
      <c r="L104" s="2">
        <v>0.622267823762231</v>
      </c>
    </row>
    <row r="105" spans="1:12">
      <c r="A105" s="1">
        <v>0.69899999999999995</v>
      </c>
      <c r="B105" s="2">
        <v>0.61786275536930302</v>
      </c>
      <c r="C105" s="2">
        <v>0.60189671730399896</v>
      </c>
      <c r="G105" s="1">
        <v>0.73399999999999999</v>
      </c>
      <c r="H105" s="2">
        <v>0.61657418989277002</v>
      </c>
      <c r="I105" s="2">
        <v>0.58550627024599899</v>
      </c>
      <c r="J105" s="1">
        <v>0.72099999999999997</v>
      </c>
      <c r="K105" s="2">
        <v>0.63278608857336005</v>
      </c>
      <c r="L105" s="2">
        <v>0.60658595334685605</v>
      </c>
    </row>
    <row r="106" spans="1:12">
      <c r="A106" s="1">
        <v>0.69899999999999995</v>
      </c>
      <c r="B106" s="2">
        <v>0.62703896213657895</v>
      </c>
      <c r="C106" s="2">
        <v>0.60623732251521301</v>
      </c>
      <c r="G106" s="1">
        <v>0.73399999999999999</v>
      </c>
      <c r="H106" s="2">
        <v>0.64711718203368895</v>
      </c>
      <c r="I106" s="2">
        <v>0.61337552346042601</v>
      </c>
      <c r="J106" s="1">
        <v>0.72099999999999997</v>
      </c>
      <c r="K106" s="2">
        <v>0.64818734832205405</v>
      </c>
      <c r="L106" s="2">
        <v>0.58184461763794004</v>
      </c>
    </row>
    <row r="107" spans="1:12">
      <c r="A107" s="1">
        <v>0.69899999999999995</v>
      </c>
      <c r="B107" s="2">
        <v>0.62485209601081804</v>
      </c>
      <c r="C107" s="2">
        <v>0.60601546653144001</v>
      </c>
      <c r="G107" s="1">
        <v>0.73399999999999999</v>
      </c>
      <c r="H107" s="2">
        <v>0.62125676619521597</v>
      </c>
      <c r="I107" s="2">
        <v>0.60646935568360405</v>
      </c>
      <c r="J107" s="1">
        <v>0.72099999999999997</v>
      </c>
      <c r="K107" s="2">
        <v>0.62229651191670698</v>
      </c>
      <c r="L107" s="2">
        <v>0.57206652294425597</v>
      </c>
    </row>
    <row r="108" spans="1:12">
      <c r="A108" s="1">
        <v>0.69899999999999995</v>
      </c>
      <c r="B108" s="2">
        <v>0.61176145470623999</v>
      </c>
      <c r="C108" s="2">
        <v>0.60114408887415005</v>
      </c>
      <c r="G108" s="1">
        <v>0.73399999999999999</v>
      </c>
      <c r="H108" s="2">
        <v>0.57876356238698001</v>
      </c>
      <c r="I108" s="2">
        <v>0.54719710669077803</v>
      </c>
      <c r="J108" s="1">
        <v>0.72099999999999997</v>
      </c>
      <c r="K108" s="2">
        <v>0.62401512763945799</v>
      </c>
      <c r="L108" s="2">
        <v>0.56440657704554598</v>
      </c>
    </row>
    <row r="109" spans="1:12">
      <c r="A109" s="1">
        <v>0.69899999999999995</v>
      </c>
      <c r="B109" s="2">
        <v>0.63638342978284501</v>
      </c>
      <c r="C109" s="2">
        <v>0.61838652380679504</v>
      </c>
      <c r="G109" s="1">
        <v>0.73399999999999999</v>
      </c>
      <c r="H109" s="2">
        <v>0.62254784688995202</v>
      </c>
      <c r="I109" s="2">
        <v>0.61896929824561397</v>
      </c>
      <c r="J109" s="1">
        <v>0.72099999999999997</v>
      </c>
      <c r="K109" s="2">
        <v>0.62229651191670698</v>
      </c>
      <c r="L109" s="2">
        <v>0.57206652294425597</v>
      </c>
    </row>
    <row r="110" spans="1:12">
      <c r="A110" s="1">
        <v>0.69899999999999995</v>
      </c>
      <c r="B110" s="2">
        <v>0.58966565349544098</v>
      </c>
      <c r="C110" s="2">
        <v>0.57312102790826203</v>
      </c>
      <c r="G110" s="1">
        <v>0.73399999999999999</v>
      </c>
      <c r="H110" s="2">
        <v>0.59810861518178604</v>
      </c>
      <c r="I110" s="2">
        <v>0.59507124385173205</v>
      </c>
      <c r="J110" s="1">
        <v>0.72099999999999997</v>
      </c>
      <c r="K110" s="2">
        <v>0.60891391653570803</v>
      </c>
      <c r="L110" s="2">
        <v>0.59084162737908197</v>
      </c>
    </row>
    <row r="111" spans="1:12">
      <c r="A111" s="1">
        <v>0.69899999999999995</v>
      </c>
      <c r="B111" s="2">
        <v>0.59636028178463596</v>
      </c>
      <c r="C111" s="2">
        <v>0.57584493458570996</v>
      </c>
      <c r="G111" s="1">
        <v>0.73399999999999999</v>
      </c>
      <c r="H111" s="2">
        <v>0.61432369557992705</v>
      </c>
      <c r="I111" s="2">
        <v>0.59989727786337999</v>
      </c>
      <c r="J111" s="1">
        <v>0.72099999999999997</v>
      </c>
      <c r="K111" s="2">
        <v>0.60302569303583498</v>
      </c>
      <c r="L111" s="2">
        <v>0.59336967545638897</v>
      </c>
    </row>
    <row r="112" spans="1:12">
      <c r="A112" s="1">
        <v>0.73599999999999999</v>
      </c>
      <c r="B112" s="2" t="s">
        <v>19</v>
      </c>
      <c r="C112" s="2" t="s">
        <v>21</v>
      </c>
      <c r="G112" s="1"/>
      <c r="J112" s="1"/>
    </row>
    <row r="113" spans="1:10">
      <c r="A113" s="1">
        <v>0.73599999999999999</v>
      </c>
      <c r="B113" s="2">
        <v>0.60230704325428497</v>
      </c>
      <c r="C113" s="2">
        <v>0.59909849897859502</v>
      </c>
      <c r="G113" s="1"/>
      <c r="J113" s="1"/>
    </row>
    <row r="114" spans="1:10">
      <c r="A114" s="1">
        <v>0.73599999999999999</v>
      </c>
      <c r="B114" s="2">
        <v>0.62064562598218997</v>
      </c>
      <c r="C114" s="2">
        <v>0.59686572376462399</v>
      </c>
      <c r="G114" s="1"/>
      <c r="J114" s="1"/>
    </row>
    <row r="115" spans="1:10">
      <c r="A115" s="1">
        <v>0.73599999999999999</v>
      </c>
      <c r="B115" s="2">
        <v>0.62703896213657895</v>
      </c>
      <c r="C115" s="2">
        <v>0.60623732251521301</v>
      </c>
      <c r="G115" s="1"/>
      <c r="J115" s="1"/>
    </row>
    <row r="116" spans="1:10">
      <c r="A116" s="1">
        <v>0.73599999999999999</v>
      </c>
      <c r="B116" s="2">
        <v>0.58966565349544098</v>
      </c>
      <c r="C116" s="2">
        <v>0.57312102790826203</v>
      </c>
      <c r="G116" s="1"/>
      <c r="J116" s="1"/>
    </row>
    <row r="117" spans="1:10">
      <c r="A117" s="1">
        <v>0.73599999999999999</v>
      </c>
      <c r="B117" s="2">
        <v>0.60429334238711097</v>
      </c>
      <c r="C117" s="2">
        <v>0.58691111865592605</v>
      </c>
      <c r="G117" s="1"/>
      <c r="J117" s="1"/>
    </row>
    <row r="118" spans="1:10">
      <c r="A118" s="1">
        <v>0.73599999999999999</v>
      </c>
      <c r="B118" s="2">
        <v>0.60963041363310799</v>
      </c>
      <c r="C118" s="2">
        <v>0.60670109154666096</v>
      </c>
      <c r="G118" s="1"/>
      <c r="J118" s="1"/>
    </row>
    <row r="119" spans="1:10">
      <c r="A119" s="1">
        <v>0.73599999999999999</v>
      </c>
      <c r="B119" s="2">
        <v>0.61176145470623999</v>
      </c>
      <c r="C119" s="2">
        <v>0.60114408887415005</v>
      </c>
      <c r="G119" s="1"/>
      <c r="J119" s="1"/>
    </row>
    <row r="120" spans="1:10">
      <c r="A120" s="1">
        <v>0.73599999999999999</v>
      </c>
      <c r="B120" s="2">
        <v>0.63638342978284501</v>
      </c>
      <c r="C120" s="2">
        <v>0.61838652380679504</v>
      </c>
      <c r="G120" s="1"/>
      <c r="J120" s="1"/>
    </row>
    <row r="121" spans="1:10">
      <c r="A121" s="1">
        <v>0.73599999999999999</v>
      </c>
      <c r="B121" s="2">
        <v>0.62485209601081804</v>
      </c>
      <c r="C121" s="2">
        <v>0.60601546653144001</v>
      </c>
      <c r="G121" s="1"/>
      <c r="J121" s="1"/>
    </row>
    <row r="122" spans="1:10">
      <c r="A122" s="1">
        <v>0.73599999999999999</v>
      </c>
      <c r="B122" s="2">
        <v>0.59636028178463596</v>
      </c>
      <c r="C122" s="2">
        <v>0.57584493458570996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CBF5-894B-D540-9C89-B5F132567B86}">
  <dimension ref="A4:R117"/>
  <sheetViews>
    <sheetView tabSelected="1" topLeftCell="A19" zoomScale="109" workbookViewId="0">
      <selection activeCell="F115" sqref="F115"/>
    </sheetView>
  </sheetViews>
  <sheetFormatPr baseColWidth="10" defaultRowHeight="16"/>
  <sheetData>
    <row r="4" spans="1:18" ht="19">
      <c r="D4" s="4" t="s">
        <v>81</v>
      </c>
      <c r="E4" t="s">
        <v>82</v>
      </c>
      <c r="J4" s="4" t="s">
        <v>19</v>
      </c>
      <c r="K4" t="s">
        <v>77</v>
      </c>
      <c r="N4" s="4"/>
      <c r="R4" s="4"/>
    </row>
    <row r="5" spans="1:18" ht="16" customHeight="1">
      <c r="A5">
        <v>0.83541999999999983</v>
      </c>
      <c r="B5" t="s">
        <v>84</v>
      </c>
      <c r="C5" s="9">
        <v>0.748</v>
      </c>
      <c r="D5" s="4">
        <v>0.970462102319957</v>
      </c>
      <c r="E5">
        <v>0.96100027708506497</v>
      </c>
      <c r="F5">
        <f xml:space="preserve"> MEDIAN(D5:D16)</f>
        <v>0.96853688500907054</v>
      </c>
      <c r="G5">
        <f xml:space="preserve"> MEDIAN(E5:E16)</f>
        <v>0.96267004347286855</v>
      </c>
    </row>
    <row r="6" spans="1:18" ht="16" customHeight="1">
      <c r="A6">
        <v>0.83541999999999983</v>
      </c>
      <c r="C6" s="9">
        <v>0.748</v>
      </c>
      <c r="D6" s="4">
        <v>0.96169886123468096</v>
      </c>
      <c r="E6">
        <v>0.95320644069447802</v>
      </c>
    </row>
    <row r="7" spans="1:18" ht="16" customHeight="1">
      <c r="A7">
        <v>0.83541999999999983</v>
      </c>
      <c r="C7" s="9">
        <v>0.748</v>
      </c>
      <c r="D7" s="4">
        <v>0.97552824700965002</v>
      </c>
      <c r="E7">
        <v>0.96874177372857895</v>
      </c>
    </row>
    <row r="8" spans="1:18" ht="16" customHeight="1">
      <c r="A8">
        <v>0.83541999999999983</v>
      </c>
      <c r="C8" s="9">
        <v>0.748</v>
      </c>
      <c r="D8" s="4">
        <v>0.96223925074499705</v>
      </c>
      <c r="E8">
        <v>0.95573358102093697</v>
      </c>
    </row>
    <row r="9" spans="1:18" ht="16" customHeight="1">
      <c r="A9">
        <v>0.83541999999999983</v>
      </c>
      <c r="C9" s="9">
        <v>0.748</v>
      </c>
      <c r="D9" s="4">
        <v>0.96784820228295099</v>
      </c>
      <c r="E9">
        <v>0.96332600217559605</v>
      </c>
    </row>
    <row r="10" spans="1:18" ht="16" customHeight="1">
      <c r="A10">
        <v>0.83541999999999983</v>
      </c>
      <c r="C10" s="9">
        <v>0.748</v>
      </c>
      <c r="D10" s="4">
        <v>0.97054331323078402</v>
      </c>
      <c r="E10">
        <v>0.96632268523279197</v>
      </c>
    </row>
    <row r="11" spans="1:18" ht="16" customHeight="1">
      <c r="A11">
        <v>0.83541999999999983</v>
      </c>
      <c r="C11" s="9">
        <v>0.748</v>
      </c>
      <c r="D11" s="4">
        <v>0.96294881588999204</v>
      </c>
      <c r="E11">
        <v>0.95880342567649002</v>
      </c>
    </row>
    <row r="12" spans="1:18" ht="16" customHeight="1">
      <c r="A12">
        <v>0.83541999999999983</v>
      </c>
      <c r="C12" s="9">
        <v>0.748</v>
      </c>
      <c r="D12" s="4">
        <v>0.96823282702335001</v>
      </c>
      <c r="E12">
        <v>0.96667422353207899</v>
      </c>
    </row>
    <row r="13" spans="1:18" ht="16" customHeight="1">
      <c r="A13">
        <v>0.83541999999999983</v>
      </c>
      <c r="C13" s="9">
        <v>0.748</v>
      </c>
      <c r="D13" s="4">
        <v>0.96325786586466899</v>
      </c>
      <c r="E13">
        <v>0.96201408477014105</v>
      </c>
      <c r="J13" s="7">
        <v>0.95872042846989503</v>
      </c>
      <c r="K13">
        <v>0.94441060006092004</v>
      </c>
      <c r="L13">
        <f>J13-K13</f>
        <v>1.4309828408974989E-2</v>
      </c>
    </row>
    <row r="14" spans="1:18" ht="16" customHeight="1">
      <c r="A14">
        <v>0.83541999999999983</v>
      </c>
      <c r="C14" s="9">
        <v>0.748</v>
      </c>
      <c r="D14" s="4">
        <v>0.973956765722923</v>
      </c>
      <c r="E14">
        <v>0.97303877306686404</v>
      </c>
      <c r="J14" s="7">
        <v>0.96683307268796603</v>
      </c>
      <c r="K14">
        <v>0.95994671250268004</v>
      </c>
      <c r="L14">
        <f>J14-K14</f>
        <v>6.886360185285989E-3</v>
      </c>
    </row>
    <row r="15" spans="1:18" ht="16" customHeight="1">
      <c r="A15">
        <v>0.83541999999999983</v>
      </c>
      <c r="C15" s="9">
        <v>0.748</v>
      </c>
      <c r="D15" s="4">
        <v>0.97131167443667399</v>
      </c>
      <c r="E15">
        <v>0.97092317404817396</v>
      </c>
      <c r="J15" s="7">
        <v>0.97449216874131706</v>
      </c>
      <c r="K15">
        <v>0.96780086985370595</v>
      </c>
      <c r="L15">
        <f>J15-K15</f>
        <v>6.6912988876111079E-3</v>
      </c>
    </row>
    <row r="16" spans="1:18" ht="16" customHeight="1">
      <c r="A16">
        <v>0.83541999999999983</v>
      </c>
      <c r="C16" s="9">
        <v>0.77200000000000002</v>
      </c>
      <c r="D16" s="4">
        <v>0.96884094299479095</v>
      </c>
      <c r="E16">
        <v>0.95787275928688398</v>
      </c>
      <c r="F16">
        <f xml:space="preserve"> MEDIAN(D16:D27)</f>
        <v>0.96946007323837746</v>
      </c>
      <c r="G16">
        <f xml:space="preserve"> MEDIAN(E16:E27)</f>
        <v>0.965032431670938</v>
      </c>
      <c r="J16" s="7">
        <v>0.96785993955435901</v>
      </c>
      <c r="K16">
        <v>0.96193348390812705</v>
      </c>
      <c r="L16">
        <f>J16-K16</f>
        <v>5.926455646231954E-3</v>
      </c>
    </row>
    <row r="17" spans="1:12" ht="16" customHeight="1">
      <c r="A17">
        <v>0.83541999999999983</v>
      </c>
      <c r="C17" s="9">
        <v>0.77200000000000002</v>
      </c>
      <c r="D17" s="4">
        <v>0.97109578757304904</v>
      </c>
      <c r="E17">
        <v>0.96193348390812705</v>
      </c>
      <c r="J17" s="7">
        <v>0.96931895314123695</v>
      </c>
      <c r="K17">
        <v>0.96347737552484003</v>
      </c>
      <c r="L17">
        <f>J17-K17</f>
        <v>5.8415776163969202E-3</v>
      </c>
    </row>
    <row r="18" spans="1:12" ht="16" customHeight="1">
      <c r="A18">
        <v>0.83541999999999983</v>
      </c>
      <c r="C18" s="9">
        <v>0.77200000000000002</v>
      </c>
      <c r="D18" s="4">
        <v>0.97007920348196397</v>
      </c>
      <c r="E18">
        <v>0.96323451578154196</v>
      </c>
      <c r="J18" s="7">
        <v>0.97005986555989698</v>
      </c>
      <c r="K18">
        <v>0.96484879982872196</v>
      </c>
      <c r="L18">
        <f>J18-K18</f>
        <v>5.2110657311750241E-3</v>
      </c>
    </row>
    <row r="19" spans="1:12" ht="16" customHeight="1">
      <c r="A19">
        <v>0.83541999999999983</v>
      </c>
      <c r="C19" s="9">
        <v>0.77200000000000002</v>
      </c>
      <c r="D19" s="4">
        <v>0.98492527615334602</v>
      </c>
      <c r="E19">
        <v>0.97842755035737405</v>
      </c>
      <c r="J19" s="7">
        <v>0.97373775016625896</v>
      </c>
      <c r="K19">
        <v>0.969321826177718</v>
      </c>
      <c r="L19">
        <f>J19-K19</f>
        <v>4.4159239885409596E-3</v>
      </c>
    </row>
    <row r="20" spans="1:12" ht="16" customHeight="1">
      <c r="C20" s="9">
        <v>0.77200000000000002</v>
      </c>
      <c r="D20" s="4">
        <v>0.97117542448236405</v>
      </c>
      <c r="E20">
        <v>0.96505846272963103</v>
      </c>
      <c r="J20" s="7">
        <v>0.97105490782621195</v>
      </c>
      <c r="K20">
        <v>0.96734873467524396</v>
      </c>
      <c r="L20">
        <f>J20-K20</f>
        <v>3.7061731509679952E-3</v>
      </c>
    </row>
    <row r="21" spans="1:12" ht="19">
      <c r="C21" s="9">
        <v>0.77200000000000002</v>
      </c>
      <c r="D21" s="4">
        <v>0.97509529572414999</v>
      </c>
      <c r="E21">
        <v>0.96955067014412399</v>
      </c>
      <c r="J21" s="7">
        <v>0.98046816105985501</v>
      </c>
      <c r="K21">
        <v>0.97745765102401105</v>
      </c>
      <c r="L21">
        <f>J21-K21</f>
        <v>3.0105100358439607E-3</v>
      </c>
    </row>
    <row r="22" spans="1:12" ht="19">
      <c r="C22" s="9">
        <v>0.77200000000000002</v>
      </c>
      <c r="D22" s="4">
        <v>0.96377335744424297</v>
      </c>
      <c r="E22">
        <v>0.95852923447860106</v>
      </c>
      <c r="J22" s="7">
        <v>0.96990620114643</v>
      </c>
      <c r="K22">
        <v>0.96741544455197404</v>
      </c>
      <c r="L22">
        <f>J22-K22</f>
        <v>2.4907565944559673E-3</v>
      </c>
    </row>
    <row r="23" spans="1:12" ht="19">
      <c r="C23" s="9">
        <v>0.77200000000000002</v>
      </c>
      <c r="D23" s="4">
        <v>0.96632425545469003</v>
      </c>
      <c r="E23">
        <v>0.96251791686574295</v>
      </c>
      <c r="J23" s="7">
        <v>0.96180880057733298</v>
      </c>
      <c r="K23">
        <v>0.96024336293575896</v>
      </c>
      <c r="L23">
        <f>J23-K23</f>
        <v>1.565437641574019E-3</v>
      </c>
    </row>
    <row r="24" spans="1:12" ht="19">
      <c r="C24" s="9">
        <v>0.77200000000000002</v>
      </c>
      <c r="D24" s="4">
        <v>0.96860813556445602</v>
      </c>
      <c r="E24">
        <v>0.96607745866927697</v>
      </c>
      <c r="J24" s="7">
        <v>0.96385512704507104</v>
      </c>
      <c r="K24">
        <v>0.96237252696192299</v>
      </c>
      <c r="L24">
        <f>J24-K24</f>
        <v>1.4826000831480446E-3</v>
      </c>
    </row>
    <row r="25" spans="1:12" ht="19">
      <c r="C25" s="9">
        <v>0.77200000000000002</v>
      </c>
      <c r="D25" s="4">
        <v>0.967485965524289</v>
      </c>
      <c r="E25">
        <v>0.96500640061224496</v>
      </c>
      <c r="J25" s="7">
        <v>0.96386029800932704</v>
      </c>
      <c r="K25">
        <v>0.96323451578154196</v>
      </c>
      <c r="L25">
        <f>J25-K25</f>
        <v>6.2578222778508774E-4</v>
      </c>
    </row>
    <row r="26" spans="1:12" ht="19">
      <c r="C26" s="9">
        <v>0.77200000000000002</v>
      </c>
      <c r="D26" s="4">
        <v>0.968627463746766</v>
      </c>
      <c r="E26">
        <v>0.96638284781373696</v>
      </c>
      <c r="J26" s="7">
        <v>0.97659534035194395</v>
      </c>
      <c r="K26">
        <v>0.97722625517844197</v>
      </c>
      <c r="L26">
        <f>J26-K26</f>
        <v>-6.3091482649801911E-4</v>
      </c>
    </row>
    <row r="27" spans="1:12" ht="19">
      <c r="C27" s="9">
        <v>0.77200000000000002</v>
      </c>
      <c r="D27" s="4">
        <v>0.97317717011909499</v>
      </c>
      <c r="E27">
        <v>0.97107531030934402</v>
      </c>
      <c r="J27" s="7">
        <v>0.97304507087115699</v>
      </c>
      <c r="K27">
        <v>0.97409619366141098</v>
      </c>
      <c r="L27">
        <f>J27-K27</f>
        <v>-1.0511227902539888E-3</v>
      </c>
    </row>
    <row r="28" spans="1:12" ht="16" customHeight="1">
      <c r="C28" s="9">
        <v>0.77600000000000002</v>
      </c>
      <c r="D28" s="4">
        <v>0.95347915152316098</v>
      </c>
      <c r="E28">
        <v>0.94617876533496004</v>
      </c>
      <c r="F28">
        <f xml:space="preserve"> MEDIAN(D28:D37)</f>
        <v>0.96596833314254993</v>
      </c>
      <c r="G28">
        <f xml:space="preserve"> MEDIAN(E28:E37)</f>
        <v>0.96287697980515596</v>
      </c>
      <c r="J28" s="7">
        <v>0.95400106589433298</v>
      </c>
      <c r="K28">
        <v>0.95993806625636402</v>
      </c>
      <c r="L28">
        <f>J28-K28</f>
        <v>-5.9370003620310419E-3</v>
      </c>
    </row>
    <row r="29" spans="1:12" ht="16" customHeight="1">
      <c r="C29" s="9">
        <v>0.77600000000000002</v>
      </c>
      <c r="D29" s="4">
        <v>0.97163417605848301</v>
      </c>
      <c r="E29">
        <v>0.96709056757031098</v>
      </c>
      <c r="J29" s="7">
        <v>0.97303308050866</v>
      </c>
      <c r="K29">
        <v>0.97930664558748803</v>
      </c>
      <c r="L29">
        <f>J29-K29</f>
        <v>-6.2735650788280362E-3</v>
      </c>
    </row>
    <row r="30" spans="1:12" ht="16" customHeight="1">
      <c r="C30" s="9">
        <v>0.77600000000000002</v>
      </c>
      <c r="D30" s="4">
        <v>0.96724634252139197</v>
      </c>
      <c r="E30">
        <v>0.962845538073267</v>
      </c>
      <c r="J30" s="7">
        <v>0.95737422299922303</v>
      </c>
      <c r="K30">
        <v>0.96401515151515105</v>
      </c>
      <c r="L30">
        <f>J30-K30</f>
        <v>-6.6409285159280129E-3</v>
      </c>
    </row>
    <row r="31" spans="1:12" ht="16" customHeight="1">
      <c r="C31" s="9">
        <v>0.77600000000000002</v>
      </c>
      <c r="D31" s="4">
        <v>0.96481110358184696</v>
      </c>
      <c r="E31">
        <v>0.96124511599071405</v>
      </c>
      <c r="J31" s="7">
        <v>0.96271494120464096</v>
      </c>
      <c r="K31">
        <v>0.97033212744063801</v>
      </c>
      <c r="L31">
        <f>J31-K31</f>
        <v>-7.6171862359970532E-3</v>
      </c>
    </row>
    <row r="32" spans="1:12" ht="16" customHeight="1">
      <c r="C32" s="9">
        <v>0.77600000000000002</v>
      </c>
      <c r="D32" s="4">
        <v>0.96462862752609901</v>
      </c>
      <c r="E32">
        <v>0.96154582894358698</v>
      </c>
      <c r="J32" s="7">
        <v>0.964538837276123</v>
      </c>
      <c r="K32">
        <v>0.972338616990709</v>
      </c>
      <c r="L32">
        <f>J32-K32</f>
        <v>-7.7997797145860082E-3</v>
      </c>
    </row>
    <row r="33" spans="3:12" ht="16" customHeight="1">
      <c r="C33" s="9">
        <v>0.77600000000000002</v>
      </c>
      <c r="D33" s="4">
        <v>0.96570026077619198</v>
      </c>
      <c r="E33">
        <v>0.96290842153704503</v>
      </c>
      <c r="J33" s="7">
        <v>0.95769875114224701</v>
      </c>
      <c r="K33">
        <v>0.96556757031170604</v>
      </c>
      <c r="L33">
        <f>J33-K33</f>
        <v>-7.8688191694590293E-3</v>
      </c>
    </row>
    <row r="34" spans="3:12" ht="16" customHeight="1">
      <c r="C34" s="9">
        <v>0.77600000000000002</v>
      </c>
      <c r="D34" s="4">
        <v>0.96112838260447298</v>
      </c>
      <c r="E34">
        <v>0.95927735320468499</v>
      </c>
      <c r="J34" s="7">
        <v>0.969458845756759</v>
      </c>
      <c r="K34">
        <v>0.97850015717775696</v>
      </c>
      <c r="L34">
        <f>J34-K34</f>
        <v>-9.041311420997955E-3</v>
      </c>
    </row>
    <row r="35" spans="3:12" ht="16" customHeight="1">
      <c r="C35" s="9">
        <v>0.77600000000000002</v>
      </c>
      <c r="D35" s="4">
        <v>0.970881294429077</v>
      </c>
      <c r="E35">
        <v>0.97025668481008898</v>
      </c>
    </row>
    <row r="36" spans="3:12" ht="16" customHeight="1">
      <c r="C36" s="9">
        <v>0.77600000000000002</v>
      </c>
      <c r="D36" s="4">
        <v>0.96939679139979795</v>
      </c>
      <c r="E36">
        <v>0.96909302469262903</v>
      </c>
    </row>
    <row r="37" spans="3:12" ht="16" customHeight="1">
      <c r="C37" s="9">
        <v>0.77600000000000002</v>
      </c>
      <c r="D37" s="4">
        <v>0.96623640550890799</v>
      </c>
      <c r="E37">
        <v>0.96676322262018899</v>
      </c>
    </row>
    <row r="38" spans="3:12" ht="16" customHeight="1">
      <c r="C38" s="9">
        <v>0.82199999999999995</v>
      </c>
      <c r="D38" s="4">
        <v>0.96058598525178396</v>
      </c>
      <c r="E38">
        <v>0.95110217279861098</v>
      </c>
      <c r="F38">
        <f xml:space="preserve"> MEDIAN(D38:D47)</f>
        <v>0.96318756725965349</v>
      </c>
      <c r="G38">
        <f xml:space="preserve"> MEDIAN(E38:E47)</f>
        <v>0.9588645989662905</v>
      </c>
    </row>
    <row r="39" spans="3:12" ht="16" customHeight="1">
      <c r="C39" s="9">
        <v>0.82199999999999995</v>
      </c>
      <c r="D39" s="4">
        <v>0.97333056248268202</v>
      </c>
      <c r="E39">
        <v>0.96637824630343305</v>
      </c>
    </row>
    <row r="40" spans="3:12" ht="16" customHeight="1">
      <c r="C40" s="9">
        <v>0.82199999999999995</v>
      </c>
      <c r="D40" s="4">
        <v>0.96572470387555998</v>
      </c>
      <c r="E40">
        <v>0.96036121197798496</v>
      </c>
    </row>
    <row r="41" spans="3:12" ht="16" customHeight="1">
      <c r="C41" s="9">
        <v>0.82199999999999995</v>
      </c>
      <c r="D41" s="4">
        <v>0.96423902894491098</v>
      </c>
      <c r="E41">
        <v>0.95953314659196998</v>
      </c>
    </row>
    <row r="42" spans="3:12" ht="19">
      <c r="C42" s="9">
        <v>0.82199999999999995</v>
      </c>
      <c r="D42" s="4">
        <v>0.96256202813579805</v>
      </c>
      <c r="E42">
        <v>0.95819605134061103</v>
      </c>
      <c r="K42" s="10"/>
    </row>
    <row r="43" spans="3:12" ht="19">
      <c r="C43" s="9">
        <v>0.82199999999999995</v>
      </c>
      <c r="D43" s="4">
        <v>0.95461231485508102</v>
      </c>
      <c r="E43">
        <v>0.95043616177636703</v>
      </c>
      <c r="K43" s="10"/>
    </row>
    <row r="44" spans="3:12" ht="19">
      <c r="C44" s="9">
        <v>0.82199999999999995</v>
      </c>
      <c r="D44" s="4">
        <v>0.95618112314523795</v>
      </c>
      <c r="E44">
        <v>0.95251041477697096</v>
      </c>
    </row>
    <row r="45" spans="3:12" ht="19">
      <c r="C45" s="9">
        <v>0.82199999999999995</v>
      </c>
      <c r="D45" s="4">
        <v>0.96381310638350903</v>
      </c>
      <c r="E45">
        <v>0.96162813728655205</v>
      </c>
    </row>
    <row r="46" spans="3:12" ht="19">
      <c r="C46" s="9">
        <v>0.82199999999999995</v>
      </c>
      <c r="D46" s="4">
        <v>0.95950587797189102</v>
      </c>
      <c r="E46">
        <v>0.95747860366867599</v>
      </c>
    </row>
    <row r="47" spans="3:12" ht="19">
      <c r="C47" s="9">
        <v>0.82199999999999995</v>
      </c>
      <c r="D47" s="4">
        <v>0.97106322836900105</v>
      </c>
      <c r="E47">
        <v>0.97037940676572099</v>
      </c>
    </row>
    <row r="48" spans="3:12" ht="19">
      <c r="C48" s="9">
        <v>0.85099999999999998</v>
      </c>
      <c r="D48" s="4">
        <v>0.98310417959325602</v>
      </c>
      <c r="E48">
        <v>0.96873079434231701</v>
      </c>
      <c r="F48">
        <f xml:space="preserve"> MEDIAN(D48:D58)</f>
        <v>0.96912108215815196</v>
      </c>
      <c r="G48">
        <f xml:space="preserve"> MEDIAN(E48:E58)</f>
        <v>0.96318176556950597</v>
      </c>
    </row>
    <row r="49" spans="3:7" ht="19">
      <c r="C49" s="9">
        <v>0.85099999999999998</v>
      </c>
      <c r="D49" s="4">
        <v>0.96638193628353697</v>
      </c>
      <c r="E49">
        <v>0.95514765638246202</v>
      </c>
    </row>
    <row r="50" spans="3:7" ht="19">
      <c r="C50" s="9">
        <v>0.85099999999999998</v>
      </c>
      <c r="D50" s="4">
        <v>0.97019544865055096</v>
      </c>
      <c r="E50">
        <v>0.961526915779776</v>
      </c>
    </row>
    <row r="51" spans="3:7" ht="19">
      <c r="C51" s="9">
        <v>0.85099999999999998</v>
      </c>
      <c r="D51" s="4">
        <v>0.97048144696042005</v>
      </c>
      <c r="E51">
        <v>0.96318176556950597</v>
      </c>
    </row>
    <row r="52" spans="3:7" ht="19">
      <c r="C52" s="9">
        <v>0.85099999999999998</v>
      </c>
      <c r="D52" s="4">
        <v>0.965440016287473</v>
      </c>
      <c r="E52">
        <v>0.95953040868295103</v>
      </c>
    </row>
    <row r="53" spans="3:7" ht="19">
      <c r="C53" s="9">
        <v>0.85099999999999998</v>
      </c>
      <c r="D53" s="4">
        <v>0.96912108215815196</v>
      </c>
      <c r="E53">
        <v>0.96359876173083003</v>
      </c>
    </row>
    <row r="54" spans="3:7" ht="19">
      <c r="C54" s="9">
        <v>0.85099999999999998</v>
      </c>
      <c r="D54" s="4">
        <v>0.97806186868686795</v>
      </c>
      <c r="E54">
        <v>0.97376408313908303</v>
      </c>
    </row>
    <row r="55" spans="3:7" ht="19">
      <c r="C55" s="9">
        <v>0.85099999999999998</v>
      </c>
      <c r="D55" s="4">
        <v>0.96107425022344795</v>
      </c>
      <c r="E55">
        <v>0.95812048617227397</v>
      </c>
    </row>
    <row r="56" spans="3:7" ht="19">
      <c r="C56" s="9">
        <v>0.85099999999999998</v>
      </c>
      <c r="D56" s="4">
        <v>0.95772315026157895</v>
      </c>
      <c r="E56">
        <v>0.95492867364521805</v>
      </c>
    </row>
    <row r="57" spans="3:7" ht="19">
      <c r="C57" s="9">
        <v>0.85099999999999998</v>
      </c>
      <c r="D57" s="4">
        <v>0.96810459503629598</v>
      </c>
      <c r="E57">
        <v>0.96606742427121695</v>
      </c>
    </row>
    <row r="58" spans="3:7" ht="19">
      <c r="C58" s="9">
        <v>0.85099999999999998</v>
      </c>
      <c r="D58" s="4">
        <v>0.97625088555889705</v>
      </c>
      <c r="E58">
        <v>0.97499381453438405</v>
      </c>
    </row>
    <row r="59" spans="3:7" ht="19" customHeight="1">
      <c r="C59" s="9">
        <v>0.86199999999999999</v>
      </c>
      <c r="D59" s="7">
        <v>0.95872042846989503</v>
      </c>
      <c r="E59">
        <v>0.94441060006092004</v>
      </c>
      <c r="F59">
        <f xml:space="preserve"> MEDIAN(D59:D70)</f>
        <v>0.96961257714383353</v>
      </c>
      <c r="G59">
        <f xml:space="preserve"> MEDIAN(E59:E70)</f>
        <v>0.96416308767678105</v>
      </c>
    </row>
    <row r="60" spans="3:7" ht="19" customHeight="1">
      <c r="C60" s="9">
        <v>0.86199999999999999</v>
      </c>
      <c r="D60" s="7">
        <v>0.96683307268796603</v>
      </c>
      <c r="E60">
        <v>0.95994671250268004</v>
      </c>
    </row>
    <row r="61" spans="3:7" ht="19" customHeight="1">
      <c r="C61" s="9">
        <v>0.86199999999999999</v>
      </c>
      <c r="D61" s="7">
        <v>0.97449216874131706</v>
      </c>
      <c r="E61">
        <v>0.96780086985370595</v>
      </c>
    </row>
    <row r="62" spans="3:7" ht="19" customHeight="1">
      <c r="C62" s="9">
        <v>0.86199999999999999</v>
      </c>
      <c r="D62" s="7">
        <v>0.96785993955435901</v>
      </c>
      <c r="E62">
        <v>0.96193348390812705</v>
      </c>
    </row>
    <row r="63" spans="3:7" ht="19" customHeight="1">
      <c r="C63" s="9">
        <v>0.86199999999999999</v>
      </c>
      <c r="D63" s="7">
        <v>0.96931895314123695</v>
      </c>
      <c r="E63">
        <v>0.96347737552484003</v>
      </c>
    </row>
    <row r="64" spans="3:7" ht="19" customHeight="1">
      <c r="C64" s="9">
        <v>0.86199999999999999</v>
      </c>
      <c r="D64" s="7">
        <v>0.97005986555989698</v>
      </c>
      <c r="E64">
        <v>0.96484879982872196</v>
      </c>
    </row>
    <row r="65" spans="3:7" ht="19" customHeight="1">
      <c r="C65" s="9">
        <v>0.86199999999999999</v>
      </c>
      <c r="D65" s="7">
        <v>0.97373775016625896</v>
      </c>
      <c r="E65">
        <v>0.969321826177718</v>
      </c>
    </row>
    <row r="66" spans="3:7" ht="19" customHeight="1">
      <c r="C66" s="9">
        <v>0.86199999999999999</v>
      </c>
      <c r="D66" s="7">
        <v>0.97105490782621195</v>
      </c>
      <c r="E66">
        <v>0.96734873467524396</v>
      </c>
    </row>
    <row r="67" spans="3:7" ht="19" customHeight="1">
      <c r="C67" s="9">
        <v>0.86199999999999999</v>
      </c>
      <c r="D67" s="7">
        <v>0.98046816105985501</v>
      </c>
      <c r="E67">
        <v>0.97745765102401105</v>
      </c>
    </row>
    <row r="68" spans="3:7" ht="19" customHeight="1">
      <c r="C68" s="9">
        <v>0.86199999999999999</v>
      </c>
      <c r="D68" s="7">
        <v>0.96990620114643</v>
      </c>
      <c r="E68">
        <v>0.96741544455197404</v>
      </c>
    </row>
    <row r="69" spans="3:7" ht="19" customHeight="1">
      <c r="C69" s="9">
        <v>0.86899999999999999</v>
      </c>
      <c r="D69" s="7">
        <v>0.96203644861410398</v>
      </c>
      <c r="E69">
        <v>0.95458062651590803</v>
      </c>
      <c r="F69">
        <f xml:space="preserve"> MEDIAN(D69:D80)</f>
        <v>0.96765491559958705</v>
      </c>
      <c r="G69">
        <f xml:space="preserve"> MEDIAN(E69:E80)</f>
        <v>0.9624149041448864</v>
      </c>
    </row>
    <row r="70" spans="3:7" ht="19" customHeight="1">
      <c r="C70" s="9">
        <v>0.86899999999999999</v>
      </c>
      <c r="D70" s="7">
        <v>0.96578523692043905</v>
      </c>
      <c r="E70">
        <v>0.95885971748579901</v>
      </c>
    </row>
    <row r="71" spans="3:7" ht="19" customHeight="1">
      <c r="C71" s="9">
        <v>0.86899999999999999</v>
      </c>
      <c r="D71" s="7">
        <v>0.97842853853828204</v>
      </c>
      <c r="E71">
        <v>0.97198523956921001</v>
      </c>
    </row>
    <row r="72" spans="3:7" ht="19" customHeight="1">
      <c r="C72" s="9">
        <v>0.86899999999999999</v>
      </c>
      <c r="D72" s="7">
        <v>0.96726927235401805</v>
      </c>
      <c r="E72">
        <v>0.96172752104955495</v>
      </c>
    </row>
    <row r="73" spans="3:7" ht="19" customHeight="1">
      <c r="C73" s="9">
        <v>0.86899999999999999</v>
      </c>
      <c r="D73" s="7">
        <v>0.96804055884515605</v>
      </c>
      <c r="E73">
        <v>0.96310228724021796</v>
      </c>
    </row>
    <row r="74" spans="3:7" ht="19" customHeight="1">
      <c r="C74" s="9">
        <v>0.86899999999999999</v>
      </c>
      <c r="D74" s="7">
        <v>0.97297699694781503</v>
      </c>
      <c r="E74">
        <v>0.96829325789721798</v>
      </c>
    </row>
    <row r="75" spans="3:7" ht="19" customHeight="1">
      <c r="C75" s="9">
        <v>0.86899999999999999</v>
      </c>
      <c r="D75" s="7">
        <v>0.96870397178094803</v>
      </c>
      <c r="E75">
        <v>0.96425049465519497</v>
      </c>
    </row>
    <row r="76" spans="3:7" ht="19" customHeight="1">
      <c r="C76" s="9">
        <v>0.86899999999999999</v>
      </c>
      <c r="D76" s="7">
        <v>0.96389143145349598</v>
      </c>
      <c r="E76">
        <v>0.95985498041706296</v>
      </c>
    </row>
    <row r="77" spans="3:7" ht="19" customHeight="1">
      <c r="C77" s="9">
        <v>0.86899999999999999</v>
      </c>
      <c r="D77" s="7">
        <v>0.95731092436974696</v>
      </c>
      <c r="E77">
        <v>0.95454715219421105</v>
      </c>
    </row>
    <row r="78" spans="3:7" ht="19" customHeight="1">
      <c r="C78" s="9">
        <v>0.86899999999999999</v>
      </c>
      <c r="D78" s="7">
        <v>0.97003036397334197</v>
      </c>
      <c r="E78">
        <v>0.96749871840372204</v>
      </c>
    </row>
    <row r="79" spans="3:7" ht="19" customHeight="1">
      <c r="C79" s="9">
        <v>0.88100000000000001</v>
      </c>
      <c r="D79" s="7">
        <v>0.97560465534766705</v>
      </c>
      <c r="E79">
        <v>0.969660640783089</v>
      </c>
      <c r="F79">
        <f xml:space="preserve"> MEDIAN(D79:D90)</f>
        <v>0.97107081208570456</v>
      </c>
      <c r="G79">
        <f xml:space="preserve"> MEDIAN(E79:E90)</f>
        <v>0.9639330843571815</v>
      </c>
    </row>
    <row r="80" spans="3:7" ht="19" customHeight="1">
      <c r="C80" s="9">
        <v>0.88100000000000001</v>
      </c>
      <c r="D80" s="7">
        <v>0.96624288452958196</v>
      </c>
      <c r="E80">
        <v>0.96164796174357003</v>
      </c>
    </row>
    <row r="81" spans="3:7" ht="19" customHeight="1">
      <c r="C81" s="9">
        <v>0.88100000000000001</v>
      </c>
      <c r="D81" s="7">
        <v>0.96041579567481195</v>
      </c>
      <c r="E81">
        <v>0.95769069970734599</v>
      </c>
    </row>
    <row r="82" spans="3:7" ht="19" customHeight="1">
      <c r="C82" s="9">
        <v>0.88100000000000001</v>
      </c>
      <c r="D82" s="7">
        <v>0.98036062378167599</v>
      </c>
      <c r="E82">
        <v>0.97842755035737405</v>
      </c>
    </row>
    <row r="83" spans="3:7" ht="19" customHeight="1">
      <c r="C83" s="9">
        <v>0.88100000000000001</v>
      </c>
      <c r="D83" s="7">
        <v>0.962404290260505</v>
      </c>
      <c r="E83">
        <v>0.96078312168977598</v>
      </c>
    </row>
    <row r="84" spans="3:7" ht="19" customHeight="1">
      <c r="C84" s="9">
        <v>0.88100000000000001</v>
      </c>
      <c r="D84" s="7">
        <v>0.97757480804381702</v>
      </c>
      <c r="E84">
        <v>0.97597283697861803</v>
      </c>
    </row>
    <row r="85" spans="3:7" ht="19" customHeight="1">
      <c r="C85" s="9">
        <v>0.88100000000000001</v>
      </c>
      <c r="D85" s="7">
        <v>0.96985697621908495</v>
      </c>
      <c r="E85">
        <v>0.96826126294322901</v>
      </c>
    </row>
    <row r="86" spans="3:7" ht="19" customHeight="1">
      <c r="C86" s="9">
        <v>0.88100000000000001</v>
      </c>
      <c r="D86" s="7">
        <v>0.96360410830998999</v>
      </c>
      <c r="E86">
        <v>0.96233426704014902</v>
      </c>
    </row>
    <row r="87" spans="3:7" ht="19" customHeight="1">
      <c r="C87" s="9">
        <v>0.88100000000000001</v>
      </c>
      <c r="D87" s="7">
        <v>0.97476301958910605</v>
      </c>
      <c r="E87">
        <v>0.96068338907469297</v>
      </c>
    </row>
    <row r="88" spans="3:7" ht="19" customHeight="1">
      <c r="C88" s="9">
        <v>0.88100000000000001</v>
      </c>
      <c r="D88" s="7">
        <v>0.96442794586704605</v>
      </c>
      <c r="E88">
        <v>0.96482739564749898</v>
      </c>
    </row>
    <row r="89" spans="3:7" ht="19" customHeight="1">
      <c r="C89" s="9">
        <v>0.88100000000000001</v>
      </c>
      <c r="D89" s="7">
        <v>0.97228464795232405</v>
      </c>
      <c r="E89">
        <v>0.96303877306686403</v>
      </c>
    </row>
    <row r="90" spans="3:7" ht="19" customHeight="1">
      <c r="C90" s="9">
        <v>0.88100000000000001</v>
      </c>
      <c r="D90" s="7">
        <v>0.98112793211456395</v>
      </c>
      <c r="E90">
        <v>0.98197516466135104</v>
      </c>
    </row>
    <row r="91" spans="3:7" ht="19" customHeight="1">
      <c r="C91" s="9">
        <v>0.89200000000000002</v>
      </c>
      <c r="D91" s="7">
        <v>0.96913317948336097</v>
      </c>
      <c r="E91">
        <v>0.95843879500731999</v>
      </c>
      <c r="F91">
        <f xml:space="preserve"> MEDIAN(D91:D102)</f>
        <v>0.97374565713664452</v>
      </c>
      <c r="G91">
        <f xml:space="preserve"> MEDIAN(E91:E102)</f>
        <v>0.97200773467893309</v>
      </c>
    </row>
    <row r="92" spans="3:7" ht="19" customHeight="1">
      <c r="C92" s="9">
        <v>0.89200000000000002</v>
      </c>
      <c r="D92" s="7">
        <v>0.96369672511764304</v>
      </c>
      <c r="E92">
        <v>0.95633889120267301</v>
      </c>
    </row>
    <row r="93" spans="3:7" ht="19" customHeight="1">
      <c r="C93" s="9">
        <v>0.89200000000000002</v>
      </c>
      <c r="D93" s="7">
        <v>0.96321740793709598</v>
      </c>
      <c r="E93">
        <v>0.95580333233280901</v>
      </c>
    </row>
    <row r="94" spans="3:7" ht="19" customHeight="1">
      <c r="C94" s="9">
        <v>0.89200000000000002</v>
      </c>
      <c r="D94" s="7">
        <v>0.97895973563496796</v>
      </c>
      <c r="E94">
        <v>0.97545408050972904</v>
      </c>
    </row>
    <row r="95" spans="3:7" ht="19" customHeight="1">
      <c r="C95" s="9">
        <v>0.89200000000000002</v>
      </c>
      <c r="D95" s="7">
        <v>0.97984116628184403</v>
      </c>
      <c r="E95">
        <v>0.97675641743438302</v>
      </c>
    </row>
    <row r="96" spans="3:7" ht="19" customHeight="1">
      <c r="C96" s="9">
        <v>0.89200000000000002</v>
      </c>
      <c r="D96" s="7">
        <v>0.97574209528232503</v>
      </c>
      <c r="E96">
        <v>0.97268470142033303</v>
      </c>
    </row>
    <row r="97" spans="3:7" ht="19" customHeight="1">
      <c r="C97" s="9">
        <v>0.89200000000000002</v>
      </c>
      <c r="D97" s="7">
        <v>0.97381833012658803</v>
      </c>
      <c r="E97">
        <v>0.97133076793753304</v>
      </c>
    </row>
    <row r="98" spans="3:7" ht="19" customHeight="1">
      <c r="C98" s="9">
        <v>0.89200000000000002</v>
      </c>
      <c r="D98" s="7">
        <v>0.96555207244862395</v>
      </c>
      <c r="E98">
        <v>0.96310228724021796</v>
      </c>
    </row>
    <row r="99" spans="3:7" ht="19" customHeight="1">
      <c r="C99" s="9">
        <v>0.89200000000000002</v>
      </c>
      <c r="D99" s="7">
        <v>0.97491671353783504</v>
      </c>
      <c r="E99">
        <v>0.97462621530245797</v>
      </c>
    </row>
    <row r="100" spans="3:7" ht="19" customHeight="1">
      <c r="C100" s="9">
        <v>0.89200000000000002</v>
      </c>
      <c r="D100" s="7">
        <v>0.97670093437840699</v>
      </c>
      <c r="E100">
        <v>0.97700787114943199</v>
      </c>
    </row>
    <row r="101" spans="3:7" ht="19" customHeight="1">
      <c r="C101" s="9">
        <v>0.89200000000000002</v>
      </c>
      <c r="D101" s="7">
        <v>0.95391017651079502</v>
      </c>
      <c r="E101">
        <v>0.95446906035141299</v>
      </c>
    </row>
    <row r="102" spans="3:7" ht="19" customHeight="1">
      <c r="C102" s="9">
        <v>0.89200000000000002</v>
      </c>
      <c r="D102" s="7">
        <v>0.973672984146701</v>
      </c>
      <c r="E102">
        <v>0.97460931373471504</v>
      </c>
    </row>
    <row r="103" spans="3:7" ht="19" customHeight="1">
      <c r="C103" s="9">
        <v>0.91400000000000003</v>
      </c>
      <c r="D103" s="4">
        <v>0.97274426961926896</v>
      </c>
      <c r="E103">
        <v>0.96275252525252497</v>
      </c>
      <c r="F103">
        <f xml:space="preserve"> MEDIAN(D103:D114)</f>
        <v>0.9717059102439205</v>
      </c>
      <c r="G103">
        <f xml:space="preserve"> MEDIAN(E103:E114)</f>
        <v>0.96481180411863199</v>
      </c>
    </row>
    <row r="104" spans="3:7" ht="19" customHeight="1">
      <c r="C104" s="9">
        <v>0.91400000000000003</v>
      </c>
      <c r="D104" s="4">
        <v>0.97433244654645701</v>
      </c>
      <c r="E104">
        <v>0.96481180411863199</v>
      </c>
    </row>
    <row r="105" spans="3:7" ht="19" customHeight="1">
      <c r="C105" s="9">
        <v>0.91400000000000003</v>
      </c>
      <c r="D105" s="4">
        <v>0.97433244654645701</v>
      </c>
      <c r="E105">
        <v>0.96481180411863199</v>
      </c>
    </row>
    <row r="106" spans="3:7" ht="19" customHeight="1">
      <c r="C106" s="9">
        <v>0.91400000000000003</v>
      </c>
      <c r="D106" s="4">
        <v>0.97584067296157395</v>
      </c>
      <c r="E106">
        <v>0.96722274761173799</v>
      </c>
    </row>
    <row r="107" spans="3:7" ht="19" customHeight="1">
      <c r="C107" s="9">
        <v>0.91400000000000003</v>
      </c>
      <c r="D107" s="4">
        <v>0.97718749999999999</v>
      </c>
      <c r="E107">
        <v>0.96875</v>
      </c>
    </row>
    <row r="108" spans="3:7" ht="19" customHeight="1">
      <c r="C108" s="9">
        <v>0.91400000000000003</v>
      </c>
      <c r="D108" s="4">
        <v>0.96425268074912496</v>
      </c>
      <c r="E108">
        <v>0.957160482167565</v>
      </c>
    </row>
    <row r="109" spans="3:7" ht="19" customHeight="1">
      <c r="C109" s="9">
        <v>0.91400000000000003</v>
      </c>
      <c r="D109" s="4">
        <v>0.97111579652661095</v>
      </c>
      <c r="E109">
        <v>0.96528301770810399</v>
      </c>
    </row>
    <row r="110" spans="3:7" ht="19" customHeight="1">
      <c r="C110" s="9">
        <v>0.91400000000000003</v>
      </c>
      <c r="D110" s="4">
        <v>0.97229602396123005</v>
      </c>
      <c r="E110">
        <v>0.96870646694719298</v>
      </c>
    </row>
    <row r="111" spans="3:7" ht="19" customHeight="1">
      <c r="C111" s="9">
        <v>0.91400000000000003</v>
      </c>
      <c r="D111" s="4">
        <v>0.96822742474916401</v>
      </c>
      <c r="E111">
        <v>0.96570313744226699</v>
      </c>
    </row>
    <row r="112" spans="3:7" ht="19" customHeight="1">
      <c r="C112" s="9">
        <v>0.91400000000000003</v>
      </c>
      <c r="D112" s="4">
        <v>0.96414542402717096</v>
      </c>
      <c r="E112">
        <v>0.96212758157340195</v>
      </c>
    </row>
    <row r="113" spans="3:7" ht="19" customHeight="1">
      <c r="C113" s="9">
        <v>0.91400000000000003</v>
      </c>
      <c r="D113" s="4">
        <v>0.96569495648207904</v>
      </c>
      <c r="E113">
        <v>0.96480559461822002</v>
      </c>
      <c r="F113">
        <f xml:space="preserve"> SUM(F5:F112)/10</f>
        <v>0.96900638130174932</v>
      </c>
      <c r="G113">
        <f xml:space="preserve"> SUM(G5:G112)/10</f>
        <v>0.96399564344611721</v>
      </c>
    </row>
    <row r="114" spans="3:7">
      <c r="D114" s="7">
        <f xml:space="preserve"> SUM(D4:D113)/109</f>
        <v>0.96885192295381184</v>
      </c>
      <c r="E114" s="7">
        <f xml:space="preserve"> SUM(E4:E113)/109</f>
        <v>0.96419239784140476</v>
      </c>
    </row>
    <row r="115" spans="3:7">
      <c r="D115" s="7">
        <f>STDEV(D4:D113)</f>
        <v>6.3710629334663409E-3</v>
      </c>
      <c r="E115" s="7">
        <f>STDEV(E4:E113)</f>
        <v>6.9777925466302541E-3</v>
      </c>
    </row>
    <row r="116" spans="3:7">
      <c r="D116" s="7"/>
    </row>
    <row r="117" spans="3:7">
      <c r="D117" s="7"/>
    </row>
  </sheetData>
  <sortState xmlns:xlrd2="http://schemas.microsoft.com/office/spreadsheetml/2017/richdata2" ref="C5:E113">
    <sortCondition ref="C5:C1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Sheet5</vt:lpstr>
      <vt:lpstr>10+15boxplot</vt:lpstr>
      <vt:lpstr>Sheet9</vt:lpstr>
      <vt:lpstr>Sheet3</vt:lpstr>
      <vt:lpstr>Sheet10</vt:lpstr>
      <vt:lpstr>Sheet2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2020-03-09T04:37:48Z</dcterms:created>
  <dcterms:modified xsi:type="dcterms:W3CDTF">2020-03-27T16:09:33Z</dcterms:modified>
</cp:coreProperties>
</file>