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02\Desktop\Desafio\"/>
    </mc:Choice>
  </mc:AlternateContent>
  <bookViews>
    <workbookView xWindow="0" yWindow="0" windowWidth="19200" windowHeight="10215" tabRatio="34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30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<sst xmlns="http://schemas.openxmlformats.org/spreadsheetml/2006/main" count="2022" uniqueCount="324">
  <si>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</si>
  <si>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</si>
  <si>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</si>
  <si>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</si>
  <si>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</si>
  <si>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</si>
  <si>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</si>
  <si>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</si>
  <si>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</si>
  <si>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</si>
  <si>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</si>
  <si>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</si>
  <si>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</si>
  <si>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</si>
  <si>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</si>
  <si>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</si>
  <si>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</si>
  <si>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</si>
  <si>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</si>
  <si>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</si>
  <si>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</si>
  <si>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</si>
  <si>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</si>
  <si>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</si>
  <si>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</si>
  <si>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</si>
  <si>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</si>
  <si>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</si>
  <si>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</si>
  <si>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</si>
  <si>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</si>
  <si>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</si>
  <si>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</si>
  <si>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</si>
  <si>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</si>
  <si>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</si>
  <si>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</si>
  <si>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</si>
  <si>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</si>
  <si>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</si>
  <si>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</si>
  <si>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</si>
  <si>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</si>
  <si>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</si>
  <si>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</si>
  <si>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</si>
  <si>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</si>
  <si>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</si>
  <si>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</si>
  <si>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</si>
  <si>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</si>
  <si>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</si>
  <si>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</si>
  <si>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</si>
  <si>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</si>
  <si>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</si>
  <si>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</si>
  <si>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</si>
  <si>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</si>
  <si>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</si>
  <si>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</si>
  <si>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</si>
  <si>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</si>
  <si>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</si>
  <si>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</si>
  <si>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</si>
  <si>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</si>
  <si>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</si>
  <si>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</si>
  <si>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</si>
  <si>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</si>
  <si>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</si>
  <si>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</si>
  <si>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</si>
  <si>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</si>
  <si>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</si>
  <si>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</si>
  <si>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</si>
  <si>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</si>
  <si>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</si>
  <si>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</si>
  <si>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</si>
  <si>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</si>
  <si>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</si>
  <si>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</si>
  <si>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</si>
  <si>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</si>
  <si>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</si>
  <si>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</si>
  <si>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</si>
  <si>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</si>
  <si>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</si>
  <si>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</si>
  <si>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</si>
  <si>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</si>
  <si>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</si>
  <si>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</si>
  <si>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</si>
  <si>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</si>
  <si>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</si>
  <si>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</si>
  <si>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</si>
  <si>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</si>
  <si>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</si>
  <si>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</si>
  <si>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</si>
  <si>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</si>
  <si>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</si>
  <si>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</si>
  <si>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</si>
  <si>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</si>
  <si>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</si>
  <si>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</si>
  <si>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</si>
  <si>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</si>
  <si>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</si>
  <si>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</si>
  <si>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</si>
  <si>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</si>
  <si>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</si>
  <si>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</si>
  <si>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</si>
  <si>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</si>
  <si>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</si>
  <si>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</si>
  <si>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</si>
  <si>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</si>
  <si>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</si>
  <si>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</si>
  <si>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</si>
  <si>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</si>
  <si>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</si>
  <si>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</si>
  <si>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</si>
  <si>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</si>
  <si>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</si>
  <si>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</si>
  <si>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</si>
  <si>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</si>
  <si>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</si>
  <si>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</si>
  <si>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</si>
  <si>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</si>
  <si>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</si>
  <si>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</si>
  <si>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</si>
  <si>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</si>
  <si>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</si>
  <si>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</si>
  <si>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</si>
  <si>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</si>
  <si>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</si>
  <si>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</si>
  <si>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</si>
  <si>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</si>
  <si>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</si>
  <si>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</si>
  <si>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</si>
  <si>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</si>
  <si>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</si>
  <si>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</si>
  <si>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</si>
  <si>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</si>
  <si>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</si>
  <si>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</si>
  <si>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</si>
  <si>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</si>
  <si>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</si>
  <si>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</si>
  <si>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</si>
  <si>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</si>
  <si>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</si>
  <si>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</si>
  <si>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</si>
  <si>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</si>
  <si>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</si>
  <si>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</si>
  <si>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</si>
  <si>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</si>
  <si>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</si>
  <si>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</si>
  <si>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</si>
  <si>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</si>
  <si>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</si>
  <si>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</si>
  <si>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</si>
  <si>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</si>
  <si>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</si>
  <si>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</si>
  <si>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</si>
  <si>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</si>
  <si>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</si>
  <si>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</si>
  <si>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</si>
  <si>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</si>
  <si>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</si>
  <si>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</si>
  <si>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</si>
  <si>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</si>
  <si>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</si>
  <si>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</si>
  <si>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</si>
  <si>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</si>
  <si>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</si>
  <si>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</si>
  <si>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</si>
  <si>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</si>
  <si>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</si>
  <si>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</si>
  <si>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</si>
  <si>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</si>
  <si>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</si>
  <si>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</si>
  <si>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</si>
  <si>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</si>
  <si>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</si>
  <si>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</si>
  <si>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</si>
  <si>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</si>
  <si>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</si>
  <si>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</si>
  <si>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</si>
  <si>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</si>
  <si>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</si>
  <si>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</si>
  <si>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</si>
  <si>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</si>
  <si>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</si>
  <si>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</si>
  <si>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</si>
  <si>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</si>
  <si>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</si>
  <si>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</si>
  <si>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</si>
  <si>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</si>
  <si>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</si>
  <si>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</si>
  <si>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</si>
  <si>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</si>
  <si>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</si>
  <si>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</si>
  <si>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</si>
  <si>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</si>
  <si>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</si>
  <si>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</si>
  <si>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</si>
  <si>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</si>
  <si>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</si>
  <si>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</si>
  <si>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</si>
  <si>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</si>
  <si>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</si>
  <si>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</si>
  <si>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</si>
  <si>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</si>
  <si>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</si>
  <si>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</si>
  <si>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</si>
  <si>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</si>
  <si>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</si>
  <si>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</si>
  <si>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</si>
  <si>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</si>
  <si>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</si>
  <si>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</si>
  <si>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</si>
  <si>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</si>
  <si>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</si>
  <si>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</si>
  <si>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</si>
  <si>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</si>
  <si>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</si>
  <si>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</si>
  <si>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</si>
  <si>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</si>
  <si>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</si>
  <si>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</si>
  <si>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</si>
  <si>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</si>
  <si>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</si>
  <si>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</si>
  <si>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</si>
  <si>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</si>
  <si>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</si>
  <si>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</si>
  <si>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</si>
  <si>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</si>
  <si>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</si>
  <si>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</si>
  <si>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</si>
  <si>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</si>
  <si>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</si>
  <si>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</si>
  <si>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</si>
  <si>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</si>
  <si>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</si>
  <si>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</si>
  <si>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</si>
  <si>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</si>
  <si>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</si>
  <si>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</si>
  <si>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</si>
  <si>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</si>
  <si>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</si>
  <si>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</si>
  <si>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</si>
  <si>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</si>
  <si>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</si>
  <si>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</si>
  <si>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</si>
  <si>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</si>
  <si>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</si>
  <si>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</si>
  <si>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</si>
  <si>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</si>
  <si>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</si>
  <si>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Pergunta de Negócio1: Qual Faturamento Total de Vendas de Planos anuais(contando todas as assinaturas agregadas)</t>
  </si>
  <si>
    <t>Pergunta de Negócio2: Qual Faturamento Total de Vendas de Planos Anuais, separação por auto renovação e as não por auto renovação</t>
  </si>
  <si>
    <t>Pergunta de negócio3: total de valores de Asinaturas do EA Play</t>
  </si>
  <si>
    <t>Soma de EA Play Season Pass</t>
  </si>
  <si>
    <t>Pergunta deNegócio4: Total de Vendas das assinaturas do Minecrat Season</t>
  </si>
  <si>
    <t>Soma de Minecraft Season Pass Price</t>
  </si>
  <si>
    <t xml:space="preserve">      XBOX GAME PASS SUBSCRIPTIONS</t>
  </si>
  <si>
    <t>Período de apuração: 01/01/2025 - 31/12/2025 | Update date:11/06/2025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</si>
</sst>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_-[$R$-416]* #,##0.00_-;\-[$R$-416]* #,##0.00_-;_-[$R$-416]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91D39C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b/>
      <sz val="13"/>
      <color rgb="FF91D39C"/>
      <name val="Segoe UI"/>
      <family val="2"/>
    </font>
    <font>
      <sz val="8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1D39C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91D39C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3" xfId="3" applyFont="1" applyFill="1" applyBorder="1"/>
    <xf numFmtId="0" fontId="4" fillId="0" borderId="3" xfId="3" applyBorder="1"/>
    <xf numFmtId="0" fontId="0" fillId="9" borderId="0" xfId="0" applyFill="1"/>
    <xf numFmtId="0" fontId="6" fillId="8" borderId="0" xfId="0" applyFont="1" applyFill="1"/>
    <xf numFmtId="165" fontId="0" fillId="0" borderId="0" xfId="0" applyNumberFormat="1"/>
    <xf numFmtId="0" fontId="7" fillId="0" borderId="3" xfId="3" applyFont="1" applyFill="1" applyBorder="1"/>
    <xf numFmtId="0" fontId="8" fillId="9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7">
    <dxf>
      <numFmt numFmtId="165" formatCode="_-[$R$-416]* #,##0.00_-;\-[$R$-416]* #,##0.00_-;_-[$R$-416]* &quot;-&quot;??_-;_-@_-"/>
    </dxf>
    <dxf>
      <numFmt numFmtId="165" formatCode="_-[$R$-416]* #,##0.00_-;\-[$R$-416]* #,##0.00_-;_-[$R$-416]* &quot;-&quot;??_-;_-@_-"/>
    </dxf>
    <dxf>
      <numFmt numFmtId="165" formatCode="_-[$R$-416]* #,##0.00_-;\-[$R$-416]* #,##0.00_-;_-[$R$-416]* &quot;-&quot;??_-;_-@_-"/>
    </dxf>
    <dxf>
      <numFmt numFmtId="165" formatCode="_-[$R$-416]* #,##0.00_-;\-[$R$-416]* #,##0.00_-;_-[$R$-416]* &quot;-&quot;??_-;_-@_-"/>
    </dxf>
    <dxf>
      <numFmt numFmtId="165" formatCode="_-[$R$-416]* #,##0.00_-;\-[$R$-416]* #,##0.00_-;_-[$R$-416]* &quot;-&quot;??_-;_-@_-"/>
    </dxf>
    <dxf>
      <numFmt numFmtId="165" formatCode="_-[$R$-416]* #,##0.00_-;\-[$R$-416]* #,##0.00_-;_-[$R$-416]* &quot;-&quot;??_-;_-@_-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91D39C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6" tint="0.59996337778862885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CC66"/>
        </patternFill>
      </fill>
      <border diagonalUp="0" diagonalDown="0">
        <left/>
        <right/>
        <top/>
        <bottom style="thin">
          <color theme="6"/>
        </bottom>
        <vertical/>
        <horizontal/>
      </border>
    </dxf>
    <dxf>
      <fill>
        <patternFill>
          <bgColor rgb="FF73D39C"/>
        </patternFill>
      </fill>
    </dxf>
  </dxfs>
  <tableStyles count="4" defaultTableStyle="TableStyleMedium2" defaultPivotStyle="PivotStyleLight16">
    <tableStyle name="Estilo de Segmentação de Dados 1" pivot="0" table="0" count="1">
      <tableStyleElement type="wholeTable" dxfId="26"/>
    </tableStyle>
    <tableStyle name="SlicerStyleLight3 2" pivot="0" table="0" count="10">
      <tableStyleElement type="wholeTable" dxfId="7"/>
      <tableStyleElement type="headerRow" dxfId="6"/>
    </tableStyle>
    <tableStyle name="SlicerStyleLight3 3" pivot="0" table="0" count="10">
      <tableStyleElement type="wholeTable" dxfId="25"/>
      <tableStyleElement type="headerRow" dxfId="24"/>
    </tableStyle>
    <tableStyle name="SlicerStyleLight3 4" pivot="0" table="0" count="10">
      <tableStyleElement type="wholeTable" dxfId="23"/>
      <tableStyleElement type="headerRow" dxfId="22"/>
    </tableStyle>
  </tableStyles>
  <colors>
    <mruColors>
      <color rgb="FF91D39C"/>
      <color rgb="FF6AD096"/>
      <color rgb="FFABDDB3"/>
      <color rgb="FF73D39C"/>
      <color rgb="FF1EE69A"/>
      <color rgb="FF00CC66"/>
      <color rgb="FF4ABE55"/>
      <color rgb="FF22C55E"/>
      <color rgb="FFE8E6E9"/>
      <color rgb="FF5BF6A8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3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no excel.xlsx]C̳álculos!Tabela dinâmica1</c:name>
    <c:fmtId val="3"/>
  </c:pivotSource>
  <c:chart>
    <c:autoTitleDeleted val="1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91D39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91D39C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142663902119268E-2"/>
          <c:y val="0.13579374756019336"/>
          <c:w val="0.91798438968318286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1D3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1D39C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_-[$R$-416]* #,##0.00_-;\-[$R$-416]* #,##0.00_-;_-[$R$-416]*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8185008"/>
        <c:axId val="-1778182832"/>
      </c:barChart>
      <c:catAx>
        <c:axId val="-17781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78182832"/>
        <c:crosses val="autoZero"/>
        <c:auto val="1"/>
        <c:lblAlgn val="ctr"/>
        <c:lblOffset val="100"/>
        <c:noMultiLvlLbl val="0"/>
      </c:catAx>
      <c:valAx>
        <c:axId val="-1778182832"/>
        <c:scaling>
          <c:orientation val="minMax"/>
        </c:scaling>
        <c:delete val="1"/>
        <c:axPos val="b"/>
        <c:numFmt formatCode="_-[$R$-416]* #,##0.00_-;\-[$R$-416]* #,##0.00_-;_-[$R$-416]* &quot;-&quot;??_-;_-@_-" sourceLinked="1"/>
        <c:majorTickMark val="none"/>
        <c:minorTickMark val="none"/>
        <c:tickLblPos val="nextTo"/>
        <c:crossAx val="-17781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9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1547813</xdr:colOff>
      <xdr:row>0</xdr:row>
      <xdr:rowOff>73819</xdr:rowOff>
    </xdr:from>
    <xdr:to>
      <xdr:col>2</xdr:col>
      <xdr:colOff>438412</xdr:colOff>
      <xdr:row>4</xdr:row>
      <xdr:rowOff>42177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108" r="71939" b="6108"/>
        <a:stretch/>
      </xdr:blipFill>
      <xdr:spPr>
        <a:xfrm>
          <a:off x="1547813" y="73819"/>
          <a:ext cx="671774" cy="71130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6</xdr:row>
      <xdr:rowOff>357189</xdr:rowOff>
    </xdr:from>
    <xdr:to>
      <xdr:col>0</xdr:col>
      <xdr:colOff>1607343</xdr:colOff>
      <xdr:row>21</xdr:row>
      <xdr:rowOff>69057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357314"/>
              <a:ext cx="1583531" cy="2664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114300</xdr:colOff>
      <xdr:row>6</xdr:row>
      <xdr:rowOff>164306</xdr:rowOff>
    </xdr:from>
    <xdr:to>
      <xdr:col>7</xdr:col>
      <xdr:colOff>197644</xdr:colOff>
      <xdr:row>13</xdr:row>
      <xdr:rowOff>119062</xdr:rowOff>
    </xdr:to>
    <xdr:grpSp>
      <xdr:nvGrpSpPr>
        <xdr:cNvPr id="14" name="Grupo 13"/>
        <xdr:cNvGrpSpPr/>
      </xdr:nvGrpSpPr>
      <xdr:grpSpPr>
        <a:xfrm>
          <a:off x="1762125" y="1164431"/>
          <a:ext cx="3645694" cy="1459706"/>
          <a:chOff x="1785938" y="964406"/>
          <a:chExt cx="3667125" cy="1440656"/>
        </a:xfrm>
      </xdr:grpSpPr>
      <xdr:sp macro="" textlink="">
        <xdr:nvSpPr>
          <xdr:cNvPr id="10" name="Retângulo de cantos arredondados 9"/>
          <xdr:cNvSpPr/>
        </xdr:nvSpPr>
        <xdr:spPr>
          <a:xfrm>
            <a:off x="1785938" y="964406"/>
            <a:ext cx="3667125" cy="1440656"/>
          </a:xfrm>
          <a:prstGeom prst="roundRect">
            <a:avLst>
              <a:gd name="adj" fmla="val 427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7">
        <xdr:nvSpPr>
          <xdr:cNvPr id="11" name="Retângulo de cantos arredondados 10"/>
          <xdr:cNvSpPr/>
        </xdr:nvSpPr>
        <xdr:spPr>
          <a:xfrm>
            <a:off x="3128964" y="1348307"/>
            <a:ext cx="2145506" cy="654844"/>
          </a:xfrm>
          <a:prstGeom prst="roundRect">
            <a:avLst>
              <a:gd name="adj" fmla="val 427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CA0DBFE-7185-44CB-86AE-D3816633FDC5}" type="TxLink">
              <a:rPr lang="en-US" sz="2000" b="1" i="0" u="none" strike="noStrike">
                <a:solidFill>
                  <a:srgbClr val="6AD09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R$1.350,00 </a:t>
            </a:fld>
            <a:endParaRPr lang="pt-BR" sz="2000" b="1">
              <a:solidFill>
                <a:srgbClr val="6AD09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7406" y="1234528"/>
            <a:ext cx="1050132" cy="882403"/>
          </a:xfrm>
          <a:prstGeom prst="rect">
            <a:avLst/>
          </a:prstGeom>
        </xdr:spPr>
      </xdr:pic>
      <xdr:sp macro="" textlink="">
        <xdr:nvSpPr>
          <xdr:cNvPr id="13" name="Arredondar Retângulo no Mesmo Canto Lateral 12"/>
          <xdr:cNvSpPr/>
        </xdr:nvSpPr>
        <xdr:spPr>
          <a:xfrm>
            <a:off x="1797844" y="976312"/>
            <a:ext cx="3655218" cy="345282"/>
          </a:xfrm>
          <a:prstGeom prst="round2SameRect">
            <a:avLst/>
          </a:prstGeom>
          <a:solidFill>
            <a:srgbClr val="91D3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</a:rPr>
              <a:t>Total Subscritions EA Play Season </a:t>
            </a:r>
            <a:r>
              <a:rPr lang="pt-BR" sz="1200" b="1">
                <a:solidFill>
                  <a:schemeClr val="bg1"/>
                </a:solidFill>
              </a:rPr>
              <a:t>Pass</a:t>
            </a:r>
          </a:p>
        </xdr:txBody>
      </xdr:sp>
    </xdr:grpSp>
    <xdr:clientData/>
  </xdr:twoCellAnchor>
  <xdr:twoCellAnchor>
    <xdr:from>
      <xdr:col>9</xdr:col>
      <xdr:colOff>114300</xdr:colOff>
      <xdr:row>6</xdr:row>
      <xdr:rowOff>164306</xdr:rowOff>
    </xdr:from>
    <xdr:to>
      <xdr:col>14</xdr:col>
      <xdr:colOff>519113</xdr:colOff>
      <xdr:row>13</xdr:row>
      <xdr:rowOff>119062</xdr:rowOff>
    </xdr:to>
    <xdr:grpSp>
      <xdr:nvGrpSpPr>
        <xdr:cNvPr id="2" name="Grupo 1"/>
        <xdr:cNvGrpSpPr/>
      </xdr:nvGrpSpPr>
      <xdr:grpSpPr>
        <a:xfrm>
          <a:off x="6696075" y="1164431"/>
          <a:ext cx="3652838" cy="1459706"/>
          <a:chOff x="6750844" y="988219"/>
          <a:chExt cx="3667125" cy="1440656"/>
        </a:xfrm>
      </xdr:grpSpPr>
      <xdr:grpSp>
        <xdr:nvGrpSpPr>
          <xdr:cNvPr id="20" name="Grupo 19"/>
          <xdr:cNvGrpSpPr/>
        </xdr:nvGrpSpPr>
        <xdr:grpSpPr>
          <a:xfrm>
            <a:off x="6750844" y="988219"/>
            <a:ext cx="3667125" cy="1440656"/>
            <a:chOff x="1785938" y="964406"/>
            <a:chExt cx="3667125" cy="1440656"/>
          </a:xfrm>
        </xdr:grpSpPr>
        <xdr:sp macro="" textlink="">
          <xdr:nvSpPr>
            <xdr:cNvPr id="21" name="Retângulo de cantos arredondados 20"/>
            <xdr:cNvSpPr/>
          </xdr:nvSpPr>
          <xdr:spPr>
            <a:xfrm>
              <a:off x="1785938" y="964406"/>
              <a:ext cx="3667125" cy="1440656"/>
            </a:xfrm>
            <a:prstGeom prst="roundRect">
              <a:avLst>
                <a:gd name="adj" fmla="val 427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0">
          <xdr:nvSpPr>
            <xdr:cNvPr id="22" name="Retângulo de cantos arredondados 21"/>
            <xdr:cNvSpPr/>
          </xdr:nvSpPr>
          <xdr:spPr>
            <a:xfrm>
              <a:off x="3128964" y="1348307"/>
              <a:ext cx="2145506" cy="654844"/>
            </a:xfrm>
            <a:prstGeom prst="roundRect">
              <a:avLst>
                <a:gd name="adj" fmla="val 427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20A4429-1D8D-4149-AD44-A9686D3882E0}" type="TxLink">
                <a:rPr lang="en-US" sz="2000" b="1" i="0" u="none" strike="noStrike">
                  <a:solidFill>
                    <a:srgbClr val="91D39C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R$1.800,00 </a:t>
              </a:fld>
              <a:endParaRPr lang="pt-BR" sz="2000" b="1">
                <a:solidFill>
                  <a:srgbClr val="91D39C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" name="Arredondar Retângulo no Mesmo Canto Lateral 23"/>
            <xdr:cNvSpPr/>
          </xdr:nvSpPr>
          <xdr:spPr>
            <a:xfrm>
              <a:off x="1797844" y="976312"/>
              <a:ext cx="3655218" cy="345282"/>
            </a:xfrm>
            <a:prstGeom prst="round2SameRect">
              <a:avLst/>
            </a:prstGeom>
            <a:solidFill>
              <a:srgbClr val="91D39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chemeClr val="bg1"/>
                  </a:solidFill>
                </a:rPr>
                <a:t>Total Subscritions Minecrat Season </a:t>
              </a:r>
              <a:r>
                <a:rPr lang="pt-BR" sz="1200" b="1">
                  <a:solidFill>
                    <a:schemeClr val="bg1"/>
                  </a:solidFill>
                </a:rPr>
                <a:t>Pass</a:t>
              </a:r>
            </a:p>
          </xdr:txBody>
        </xdr:sp>
      </xdr:grpSp>
      <xdr:grpSp>
        <xdr:nvGrpSpPr>
          <xdr:cNvPr id="25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012781" y="1464467"/>
            <a:ext cx="1083469" cy="511969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92867</xdr:colOff>
      <xdr:row>15</xdr:row>
      <xdr:rowOff>57150</xdr:rowOff>
    </xdr:from>
    <xdr:to>
      <xdr:col>14</xdr:col>
      <xdr:colOff>604838</xdr:colOff>
      <xdr:row>32</xdr:row>
      <xdr:rowOff>107154</xdr:rowOff>
    </xdr:to>
    <xdr:grpSp>
      <xdr:nvGrpSpPr>
        <xdr:cNvPr id="8" name="Grupo 7"/>
        <xdr:cNvGrpSpPr/>
      </xdr:nvGrpSpPr>
      <xdr:grpSpPr>
        <a:xfrm>
          <a:off x="1740692" y="2924175"/>
          <a:ext cx="8693946" cy="3126579"/>
          <a:chOff x="1726405" y="2702719"/>
          <a:chExt cx="8882064" cy="3086098"/>
        </a:xfrm>
      </xdr:grpSpPr>
      <xdr:grpSp>
        <xdr:nvGrpSpPr>
          <xdr:cNvPr id="7" name="Grupo 6"/>
          <xdr:cNvGrpSpPr/>
        </xdr:nvGrpSpPr>
        <xdr:grpSpPr>
          <a:xfrm>
            <a:off x="1726405" y="2714625"/>
            <a:ext cx="8870156" cy="3074192"/>
            <a:chOff x="2047874" y="891996"/>
            <a:chExt cx="4684106" cy="2823189"/>
          </a:xfrm>
        </xdr:grpSpPr>
        <xdr:sp macro="" textlink="">
          <xdr:nvSpPr>
            <xdr:cNvPr id="6" name="Retângulo de cantos arredondados 5"/>
            <xdr:cNvSpPr/>
          </xdr:nvSpPr>
          <xdr:spPr>
            <a:xfrm rot="10800000">
              <a:off x="2047874" y="891996"/>
              <a:ext cx="4684106" cy="2643188"/>
            </a:xfrm>
            <a:prstGeom prst="roundRect">
              <a:avLst>
                <a:gd name="adj" fmla="val 3604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2123323" y="1045073"/>
            <a:ext cx="4533209" cy="26701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9" name="Arredondar Retângulo no Mesmo Canto Lateral 28"/>
          <xdr:cNvSpPr/>
        </xdr:nvSpPr>
        <xdr:spPr>
          <a:xfrm>
            <a:off x="1726406" y="2702719"/>
            <a:ext cx="8882063" cy="345282"/>
          </a:xfrm>
          <a:prstGeom prst="round2SameRect">
            <a:avLst/>
          </a:prstGeom>
          <a:solidFill>
            <a:srgbClr val="91D3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</a:rPr>
              <a:t>Total Subscritions XBOX</a:t>
            </a:r>
            <a:r>
              <a:rPr lang="pt-BR" sz="1200" baseline="0">
                <a:solidFill>
                  <a:schemeClr val="bg1"/>
                </a:solidFill>
              </a:rPr>
              <a:t> Game Pass</a:t>
            </a:r>
            <a:endParaRPr lang="pt-BR" sz="12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523877</xdr:colOff>
      <xdr:row>1</xdr:row>
      <xdr:rowOff>1</xdr:rowOff>
    </xdr:from>
    <xdr:to>
      <xdr:col>0</xdr:col>
      <xdr:colOff>1214439</xdr:colOff>
      <xdr:row>3</xdr:row>
      <xdr:rowOff>59531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23877" y="178595"/>
          <a:ext cx="690562" cy="523874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71438</xdr:colOff>
      <xdr:row>4</xdr:row>
      <xdr:rowOff>119062</xdr:rowOff>
    </xdr:from>
    <xdr:to>
      <xdr:col>1</xdr:col>
      <xdr:colOff>0</xdr:colOff>
      <xdr:row>6</xdr:row>
      <xdr:rowOff>59530</xdr:rowOff>
    </xdr:to>
    <xdr:sp macro="" textlink="">
      <xdr:nvSpPr>
        <xdr:cNvPr id="9" name="Retângulo 8"/>
        <xdr:cNvSpPr/>
      </xdr:nvSpPr>
      <xdr:spPr>
        <a:xfrm>
          <a:off x="71438" y="857250"/>
          <a:ext cx="1571625" cy="1904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 Vinda Nana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5818.893594212961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 EA play Season Pass 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2">
    <format dxfId="5">
      <pivotArea collapsedLevelsAreSubtotals="1" fieldPosition="0">
        <references count="1">
          <reference field="4" count="1">
            <x v="0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 EA play Season Pass Total"/>
    <pivotTable tabId="3" name="Tabela dinâmica2"/>
  </pivotTables>
  <data>
    <tabular pivotCacheId="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abela1" displayName="Tabela1" ref="A1:M296" totalsRowShown="0" dataDxfId="21">
  <autoFilter ref="A1:M296">
    <filterColumn colId="7">
      <filters>
        <filter val="Yes"/>
      </filters>
    </filterColumn>
  </autoFilter>
  <tableColumns count="13">
    <tableColumn id="1" name="Subscriber ID" dataDxfId="20"/>
    <tableColumn id="2" name="Name" dataDxfId="19"/>
    <tableColumn id="3" name="Plan" dataDxfId="18"/>
    <tableColumn id="4" name="Start Date" dataDxfId="17"/>
    <tableColumn id="5" name="Auto Renewal" dataDxfId="16"/>
    <tableColumn id="6" name="Subscription Price" dataDxfId="15" dataCellStyle="Moeda"/>
    <tableColumn id="7" name="Subscription Type" dataDxfId="14"/>
    <tableColumn id="8" name="EA Play Season Pass" dataDxfId="13"/>
    <tableColumn id="13" name="EA Play Season Pass_x000a_Price" dataDxfId="12" dataCellStyle="Moeda"/>
    <tableColumn id="9" name="Minecraft Season Pass" dataDxfId="11"/>
    <tableColumn id="10" name="Minecraft Season Pass Price" dataDxfId="10" dataCellStyle="Moeda"/>
    <tableColumn id="11" name="Coupon Value" dataDxfId="9" dataCellStyle="Moeda"/>
    <tableColumn id="12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7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68" sqref="E6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E31"/>
  <sheetViews>
    <sheetView showGridLines="0" workbookViewId="0">
      <selection activeCell="C10" sqref="C10"/>
    </sheetView>
  </sheetViews>
  <sheetFormatPr defaultRowHeight="14.25"/>
  <cols>
    <col min="2" max="2" width="18" customWidth="1"/>
    <col min="3" max="4" width="35.125" customWidth="1"/>
    <col min="5" max="5" width="11.6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316</v>
      </c>
    </row>
    <row r="4" spans="2:3">
      <c r="B4" t="s">
        <v>317</v>
      </c>
    </row>
    <row r="6" spans="2:3">
      <c r="B6" s="13" t="s">
        <v>16</v>
      </c>
      <c r="C6" t="s">
        <v>20</v>
      </c>
    </row>
    <row r="8" spans="2:3">
      <c r="B8" s="13" t="s">
        <v>314</v>
      </c>
      <c r="C8" t="s">
        <v>313</v>
      </c>
    </row>
    <row r="9" spans="2:3">
      <c r="B9" s="14" t="s">
        <v>23</v>
      </c>
      <c r="C9" s="19">
        <v>2824</v>
      </c>
    </row>
    <row r="10" spans="2:3">
      <c r="B10" s="14" t="s">
        <v>19</v>
      </c>
      <c r="C10" s="19">
        <v>747</v>
      </c>
    </row>
    <row r="11" spans="2:3">
      <c r="B11" s="14" t="s">
        <v>315</v>
      </c>
      <c r="C11" s="12">
        <v>3571</v>
      </c>
    </row>
    <row r="13" spans="2:3">
      <c r="B13" s="14" t="s">
        <v>318</v>
      </c>
    </row>
    <row r="15" spans="2:3">
      <c r="B15" s="13" t="s">
        <v>16</v>
      </c>
      <c r="C15" t="s">
        <v>20</v>
      </c>
    </row>
    <row r="17" spans="2:5">
      <c r="B17" s="13" t="s">
        <v>314</v>
      </c>
      <c r="C17" t="s">
        <v>319</v>
      </c>
      <c r="E17" s="19">
        <f>GETPIVOTDATA("EA Play Season Pass
Price",$B$17,"Plan","Ultimate")</f>
        <v>1350</v>
      </c>
    </row>
    <row r="18" spans="2:5">
      <c r="B18" s="14" t="s">
        <v>22</v>
      </c>
      <c r="C18" s="12">
        <v>0</v>
      </c>
    </row>
    <row r="19" spans="2:5">
      <c r="B19" s="14" t="s">
        <v>26</v>
      </c>
      <c r="C19" s="12">
        <v>0</v>
      </c>
    </row>
    <row r="20" spans="2:5">
      <c r="B20" s="14" t="s">
        <v>18</v>
      </c>
      <c r="C20" s="12">
        <v>1350</v>
      </c>
    </row>
    <row r="21" spans="2:5">
      <c r="B21" s="14" t="s">
        <v>315</v>
      </c>
      <c r="C21" s="12">
        <v>1350</v>
      </c>
    </row>
    <row r="23" spans="2:5">
      <c r="B23" s="14" t="s">
        <v>320</v>
      </c>
    </row>
    <row r="25" spans="2:5">
      <c r="B25" s="13" t="s">
        <v>16</v>
      </c>
      <c r="C25" t="s">
        <v>20</v>
      </c>
    </row>
    <row r="27" spans="2:5">
      <c r="B27" s="13" t="s">
        <v>314</v>
      </c>
      <c r="C27" t="s">
        <v>321</v>
      </c>
    </row>
    <row r="28" spans="2:5">
      <c r="B28" s="14" t="s">
        <v>22</v>
      </c>
      <c r="C28" s="12">
        <v>0</v>
      </c>
    </row>
    <row r="29" spans="2:5">
      <c r="B29" s="14" t="s">
        <v>26</v>
      </c>
      <c r="C29" s="12">
        <v>900</v>
      </c>
    </row>
    <row r="30" spans="2:5">
      <c r="B30" s="14" t="s">
        <v>18</v>
      </c>
      <c r="C30" s="12">
        <v>900</v>
      </c>
      <c r="E30" s="19">
        <f>GETPIVOTDATA("Minecraft Season Pass Price",$B$27)</f>
        <v>1800</v>
      </c>
    </row>
    <row r="31" spans="2:5">
      <c r="B31" s="14" t="s">
        <v>315</v>
      </c>
      <c r="C31" s="12"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showGridLines="0" showRowColHeaders="0" tabSelected="1" zoomScaleNormal="100" workbookViewId="0">
      <selection activeCell="P15" sqref="P15"/>
    </sheetView>
  </sheetViews>
  <sheetFormatPr defaultRowHeight="14.25"/>
  <cols>
    <col min="1" max="1" width="21.625" style="18" customWidth="1"/>
    <col min="2" max="2" width="1.75" customWidth="1"/>
    <col min="12" max="12" width="6.625" customWidth="1"/>
  </cols>
  <sheetData>
    <row r="2" spans="2:17" ht="28.5" customHeight="1" thickBot="1">
      <c r="C2" s="20" t="s">
        <v>322</v>
      </c>
      <c r="D2" s="15"/>
      <c r="E2" s="15"/>
      <c r="F2" s="15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 ht="8.25" customHeight="1" thickTop="1"/>
    <row r="4" spans="2:17" ht="7.5" customHeight="1"/>
    <row r="5" spans="2:17" ht="10.5" customHeight="1">
      <c r="B5" s="17"/>
      <c r="C5" s="21" t="s">
        <v>323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2:17" ht="9.7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2:17" ht="33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7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2:17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2:17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2:17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7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2:17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2:17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2: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2:17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7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2:17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2:17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2:17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7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7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17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7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17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2:17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2:17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2:17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2:17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2:17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2:17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2:17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2:17" ht="3.75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2:17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7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2:17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2:17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2:17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2:17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2:17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2:17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2:17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2:17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2:17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2:17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2:17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2:17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2:17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2:17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2:17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2:17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2:17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2:17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2:17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2:17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2:17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2:17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19483571-f922-4e8e-9c1c-26f0a2252132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851b35d3-0456-4d6a-bc2f-da927e91d15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Usuário do Windows</cp:lastModifiedBy>
  <dcterms:created xsi:type="dcterms:W3CDTF">2024-12-19T13:13:10Z</dcterms:created>
  <dcterms:modified xsi:type="dcterms:W3CDTF">2025-06-11T18:05:27Z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